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W:\Rachel\___internal-comm\green-office\"/>
    </mc:Choice>
  </mc:AlternateContent>
  <xr:revisionPtr revIDLastSave="0" documentId="13_ncr:1_{9A6CE3C5-C76E-4189-AE2F-EEF9AF9F5969}" xr6:coauthVersionLast="45" xr6:coauthVersionMax="47" xr10:uidLastSave="{00000000-0000-0000-0000-000000000000}"/>
  <bookViews>
    <workbookView xWindow="1125" yWindow="1125" windowWidth="21600" windowHeight="11295" xr2:uid="{00000000-000D-0000-FFFF-FFFF00000000}"/>
  </bookViews>
  <sheets>
    <sheet name="Directions" sheetId="18" r:id="rId1"/>
    <sheet name="Energy" sheetId="2" r:id="rId2"/>
    <sheet name="Waste and Recycling" sheetId="21" r:id="rId3"/>
    <sheet name="Office Spaces and Events" sheetId="22" r:id="rId4"/>
    <sheet name="Purchasing and Travel" sheetId="23" r:id="rId5"/>
    <sheet name="Community Wellbeing" sheetId="24" r:id="rId6"/>
    <sheet name="Outreach and Engagement" sheetId="25" r:id="rId7"/>
    <sheet name="Innovation Credit" sheetId="26" r:id="rId8"/>
    <sheet name="Final Tally" sheetId="19" r:id="rId9"/>
    <sheet name="HIDE" sheetId="20"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C8" i="19" l="1"/>
  <c r="B12" i="26"/>
  <c r="C12" i="26"/>
  <c r="B15" i="25"/>
  <c r="B7" i="19" s="1"/>
  <c r="B11" i="24"/>
  <c r="B6" i="19" s="1"/>
  <c r="B22" i="23"/>
  <c r="B5" i="19" s="1"/>
  <c r="B24" i="22"/>
  <c r="B4" i="19" s="1"/>
  <c r="B29" i="21"/>
  <c r="B3" i="19" s="1"/>
  <c r="B9" i="2"/>
  <c r="B2" i="19" s="1"/>
  <c r="C15" i="25"/>
  <c r="C7" i="19" s="1"/>
  <c r="C11" i="24"/>
  <c r="C6" i="19" s="1"/>
  <c r="C22" i="23"/>
  <c r="C5" i="19" s="1"/>
  <c r="C24" i="22"/>
  <c r="C4" i="19" s="1"/>
  <c r="C29" i="21"/>
  <c r="C3" i="19" s="1"/>
  <c r="C9" i="2"/>
  <c r="C2" i="19" s="1"/>
  <c r="B9" i="19" l="1"/>
  <c r="C9" i="19"/>
</calcChain>
</file>

<file path=xl/sharedStrings.xml><?xml version="1.0" encoding="utf-8"?>
<sst xmlns="http://schemas.openxmlformats.org/spreadsheetml/2006/main" count="185" uniqueCount="160">
  <si>
    <t>Overview and Tool Instructions</t>
  </si>
  <si>
    <t xml:space="preserve">The Green Office Certification involves incorporates Energy, Waste and Recycling, Office Spaces &amp; Events, Purchasing &amp; Travel, Community Wellbeing and Outreach &amp; Engagement.  </t>
  </si>
  <si>
    <t>Workplace/Office definition:</t>
  </si>
  <si>
    <t xml:space="preserve">An office can be a contiguous group of offices that share a common area or it can be a group of staff members working together as a unit but located in separate spaces. It may also be a studio or classroom area. Remote workstations are not considered as part of the Green Office Certification process. </t>
  </si>
  <si>
    <t>Instructions:</t>
  </si>
  <si>
    <t>1: Input User Info:  Input the information requested below.</t>
  </si>
  <si>
    <t>2: Locate Section: Each of the sections are captured in the worksheets below.  Locate the section you are assessing and click on that tab. Or you may use the Table of Contents to navigate to various worksheets in the workbook.</t>
  </si>
  <si>
    <t>3: Input Action Taken: In the column labeled 'Achieved', please use the drop-down menu to select a "Y" for Yes, to indicate that your workplace has taken the described action, or a "N" for No, to indicate that your workplace has not taken the action, or "NA" if that action is not applicable for your office.</t>
  </si>
  <si>
    <t xml:space="preserve">5: View Final Tally: Your points will self-tally throughout the process.  You will be able to view your section points on each of the section tabs.  To view your total, please see the tab titled "Final Tally".  </t>
  </si>
  <si>
    <t xml:space="preserve">6: Save File as Office Name_Green Office Certification mmyy (e.g., RIPS_Green Office Certification 0324) and email checklist to: sustainability@niu.edu.  </t>
  </si>
  <si>
    <t>NIU Green Office Certification</t>
  </si>
  <si>
    <t>Office Green Ambassador or Contact Name:</t>
  </si>
  <si>
    <t>Email:</t>
  </si>
  <si>
    <t>College/Division:</t>
  </si>
  <si>
    <t>Department/Unit:</t>
  </si>
  <si>
    <t>Campus Building:</t>
  </si>
  <si>
    <t>Certification Levels</t>
  </si>
  <si>
    <t>Bronze</t>
  </si>
  <si>
    <t>Silver</t>
  </si>
  <si>
    <t>Gold</t>
  </si>
  <si>
    <t>Energy</t>
  </si>
  <si>
    <t>Points</t>
  </si>
  <si>
    <t>Achieved</t>
  </si>
  <si>
    <t>We turn off lights and use daylight, or use task lights whenever possible</t>
  </si>
  <si>
    <t>We always turn off lights when leaving the office for significant time periods</t>
  </si>
  <si>
    <t>We use energy efficient settings for computers, printers, copiers and other devices</t>
  </si>
  <si>
    <t>Total for Energy</t>
  </si>
  <si>
    <t>Waste</t>
  </si>
  <si>
    <t>W2s are delivered electronically to all employees in the office</t>
  </si>
  <si>
    <t>Old or unused equipment is returned to Campus Surplus</t>
  </si>
  <si>
    <t>Single-use plastics are reduced whenever possible</t>
  </si>
  <si>
    <t>We reduce paper margins when printing whenever appropriate</t>
  </si>
  <si>
    <t>Industry publications subscriptions have been changed to the online versions</t>
  </si>
  <si>
    <t>We have unsubscribed people from junk and unwanted mailings</t>
  </si>
  <si>
    <t>We have had an "Office Clean Out Day" in the past year to promote recycling and reuse in our office</t>
  </si>
  <si>
    <t>We create a "Scrap Paper" bin near printers to be used for scrap or internal memos</t>
  </si>
  <si>
    <t>Electronic memos, forms, newsletters, agendas, etc. are used instead of printed copies whenever possible</t>
  </si>
  <si>
    <t>When we must print PowerPoint slides, we print multiple slides per page</t>
  </si>
  <si>
    <t>We use multiuse interoffice envelopes instead of single-use envelopes</t>
  </si>
  <si>
    <t>We limit the use of colored paper and use lighter colors whenever possible</t>
  </si>
  <si>
    <t>News media/distributors are contacted so the office receives fewer physical publications</t>
  </si>
  <si>
    <t>We have conducted a waste audit to identify areas for improvement and report results and suggestions with the unit</t>
  </si>
  <si>
    <t>Events are advertised online rather than mass-printing and distributing brochures or flyers</t>
  </si>
  <si>
    <t>We have adjusted at least one office policy to eliminate paper use</t>
  </si>
  <si>
    <t>Recycling</t>
  </si>
  <si>
    <t>We reuse scrap paper and office supplies</t>
  </si>
  <si>
    <t>We review proper recycling practices at staff meetings and/or through an office email annually to ensure that all members of our office are aware of the recycling rules and have their questions answered</t>
  </si>
  <si>
    <t>Where there are trash bins we also have recycling bins in common areas such as kitchens, break rooms and mail rooms</t>
  </si>
  <si>
    <t>We have a designated area in our kitchen/break area for reusable bags that we can use for shopping trips</t>
  </si>
  <si>
    <t>We recycle used batteries by either taking them to a designated collection bin on campus or by requesting campus mail pick them up</t>
  </si>
  <si>
    <t>We have signs posted that explain what can be recycled in each recycling bin</t>
  </si>
  <si>
    <t>All ink and toner cartridges are recycled, and there is a recycling bin for small electronic waste (i.e. batteries, ink cartridges, etc.)</t>
  </si>
  <si>
    <t>Our office donated  old activity items to other campus resources who can re-purpose them (e.g. Campus Child Care, cultural resource Centers, community organizations)</t>
  </si>
  <si>
    <t>Total for Waste and Recycling</t>
  </si>
  <si>
    <t>Meetings</t>
  </si>
  <si>
    <t>We hold paperless meetings instead of printing out agendas</t>
  </si>
  <si>
    <t>Before events and meetings we send an e-mail reminding attendees to bring mugs or reusable cups if beverages will be served.</t>
  </si>
  <si>
    <t>We have recycling bins available at all events and meetings</t>
  </si>
  <si>
    <t>We do not offer single-use plastic water bottles at meetings and events</t>
  </si>
  <si>
    <t>At our events and meetings we use reusable cups, dishware, and utensils whenever possible. For occasions when this is not possible, we use recycled paper or compostable products</t>
  </si>
  <si>
    <t>We provide reusable kitchenware in order to reduce the need for disposable items</t>
  </si>
  <si>
    <t xml:space="preserve">We have eliminated Styrofoam items completely from the office </t>
  </si>
  <si>
    <t>We provide reusable bags in the kitchen and breakroom for your staff to use instead of plastic bags when shopping and buying lunch</t>
  </si>
  <si>
    <t xml:space="preserve"> We encourage the use of water bottle refill stations in the office with signage or other methods</t>
  </si>
  <si>
    <t>If we supply paper products to staff in our break room or kitchen, we purchase napkins and paper towels with at least 50-100% recycled content</t>
  </si>
  <si>
    <t>We conserve water in our office by not running the faucet for extended periods of time (e.g. when washing hands or dishes)</t>
  </si>
  <si>
    <t>We have prompts posted next to faucets in bathrooms and kitchens reminding people to turn off water</t>
  </si>
  <si>
    <t>Dripping and leaking faucets are reported promptly</t>
  </si>
  <si>
    <t>Food and Beverages</t>
  </si>
  <si>
    <t>When placing catering orders, we consider vegetarian options as a way to reduce meat consumption</t>
  </si>
  <si>
    <t>Most or all coffee and tea purchased by the workplace is fairly traded and organic</t>
  </si>
  <si>
    <t>We promote Meatless Monday participation among our workplace</t>
  </si>
  <si>
    <t>We provide large, multi-serving beverages (e.g. 2 liter bottles, gallon jugs, pitchers) at events and for daily consumption instead of individual, disposable containers (e.g. single-use water bottles, soda cans)</t>
  </si>
  <si>
    <t>We purchase our coffee, sugar, creamer, salt, pepper and other condiments in multi-serving containers rather than in single-serving packages. (Compostable K-Cups are OK)</t>
  </si>
  <si>
    <t>We do not provide bottled water and encourage the use of water coolers, pitchers, and reusable cups and bottles instead</t>
  </si>
  <si>
    <t>We encourage employees to bring beverages and food in reusable containers</t>
  </si>
  <si>
    <t>Total Office Spaces and Events</t>
  </si>
  <si>
    <t>Purchasing</t>
  </si>
  <si>
    <t>We purchase products with minimal packaging and buy in bulk when appropriate</t>
  </si>
  <si>
    <t>We explore options for reuse and check surplus resources before purchasing new products (https://www.niu.edu/facilities/materials-management/surplus/index.shtml)</t>
  </si>
  <si>
    <t>We commit to consolidate orders so that we do not make multiple purchases per month</t>
  </si>
  <si>
    <t>We use and maintain a comprehensive inventory of our office equipment and consumables to avoid over purchasing</t>
  </si>
  <si>
    <r>
      <t xml:space="preserve">We replaced our coffee machine with a machine that does </t>
    </r>
    <r>
      <rPr>
        <b/>
        <sz val="12"/>
        <color rgb="FF000000"/>
        <rFont val="Calibri"/>
        <family val="2"/>
        <scheme val="minor"/>
      </rPr>
      <t>not</t>
    </r>
    <r>
      <rPr>
        <sz val="12"/>
        <color rgb="FF000000"/>
        <rFont val="Calibri"/>
        <family val="2"/>
        <scheme val="minor"/>
      </rPr>
      <t xml:space="preserve"> use single-use pods</t>
    </r>
  </si>
  <si>
    <t>We have a system to store and distribute office supplies so that they can be shared within the office</t>
  </si>
  <si>
    <t>We have implemented changes to reduce our paper use by utilizing electronic communications, filing systems, and double-sided printer default settings</t>
  </si>
  <si>
    <t>When we receive shipments that are packaged in Styrofoam peanuts, someone in our office takes them to the nearest UPS store for reuse</t>
  </si>
  <si>
    <t>Our office members have made a commitment to not purchase Styrofoam products for use in the office</t>
  </si>
  <si>
    <t>We purchase rechargeable batteries instead of disposable batteries</t>
  </si>
  <si>
    <t>We minimize the use of giveaways (swag), allow individuals to decline giveaways, and/or purchase items that are made sustainably (e.g., made from recycled content, fair trade)</t>
  </si>
  <si>
    <t>We purchase eco-friendly promotional products (e.g. a pen which is 80% post-consumer recycled material)</t>
  </si>
  <si>
    <t>We assess office purchases and identify opportunities for more sustainable purchasing annually</t>
  </si>
  <si>
    <t>Travel</t>
  </si>
  <si>
    <t>We provide information on and encourage carpooling, public transit, biking, and other alternative commuting options to our staff, and we make sure it is widely distributed and updated when necessary</t>
  </si>
  <si>
    <t>Whenever possible, employees attend professional conferences virtually</t>
  </si>
  <si>
    <t>Whenever possible (e.g. for recurring meetings or meetings with colleagues we already know), we replace business travel with videoconferencing (e.g. Zoom, Teams, etc.)</t>
  </si>
  <si>
    <t>Total Purchasing and Travel</t>
  </si>
  <si>
    <t>Initiatives</t>
  </si>
  <si>
    <t>We encourage all office members to learn about the Indigenous People native to the land</t>
  </si>
  <si>
    <t>We encourage staff to use the stairs instead of elevators and to walk during their lunch breaks</t>
  </si>
  <si>
    <t>Office members have received information about mental (https://www.niu.edu/counseling/index.shtml) and physical wellness (https://www.niu.edu/employee-assistance/wellness/physical.shtml) resources; office members are supported in pursuing these resources when needed</t>
  </si>
  <si>
    <t>Active workspace tools (i.e. standing desks, active sitting balls, etc.) are available to employees</t>
  </si>
  <si>
    <t>The office engages in office walking challenges or other fitness challenges to encourage employee activity</t>
  </si>
  <si>
    <t>Employees are provided with information regarding mentorship and volunteering opportunities</t>
  </si>
  <si>
    <t>Total Community Wellbeing</t>
  </si>
  <si>
    <t>We have or plan to host an annual event related to sustainability. (This could mean co-sponsoring an event put on by a student club or organization.)</t>
  </si>
  <si>
    <t>We have dedicated a space or bulletin board to disseminate information about recycling or waste reduction</t>
  </si>
  <si>
    <t>Our office has set sustainability goals as a team</t>
  </si>
  <si>
    <t>We track our office's progress toward achieving our sustainability goals</t>
  </si>
  <si>
    <t>We communicate our sustainability successes at least annually (e.g. in office communications or reports)</t>
  </si>
  <si>
    <t>We educate our staff members about sustainable actions that relate to their work, and we include office sustainability content in job trainings and new employee orientations</t>
  </si>
  <si>
    <t>If our office becomes Green Office certified, we will post our certification in a highly visible area for staff and visitors to see.</t>
  </si>
  <si>
    <t>We have discussed the NIU Green Office Program in our staff and/or departmental meeting.</t>
  </si>
  <si>
    <t>We have support from our direct supervisor to participate in the NIU Green Office Program.</t>
  </si>
  <si>
    <t>We have an active green team in our office, building, or department that meets on a regular basis</t>
  </si>
  <si>
    <t>Total Outreach and Engagement</t>
  </si>
  <si>
    <t>Category Subtotals</t>
  </si>
  <si>
    <t>Waste and Recycling</t>
  </si>
  <si>
    <t>Office Spaces and Events</t>
  </si>
  <si>
    <t>Purchasing and Travel</t>
  </si>
  <si>
    <t>Community Wellbeing</t>
  </si>
  <si>
    <t>Outreach and Engagement</t>
  </si>
  <si>
    <t>Total Points</t>
  </si>
  <si>
    <t>Responses</t>
  </si>
  <si>
    <t xml:space="preserve">  </t>
  </si>
  <si>
    <t>Yes</t>
  </si>
  <si>
    <t>No</t>
  </si>
  <si>
    <t>N/A or Unknown</t>
  </si>
  <si>
    <r>
      <t xml:space="preserve">4: Ensure that you complete </t>
    </r>
    <r>
      <rPr>
        <b/>
        <sz val="12"/>
        <color rgb="FF000000"/>
        <rFont val="Calibri (Body)"/>
      </rPr>
      <t>Step #3</t>
    </r>
    <r>
      <rPr>
        <sz val="12"/>
        <color rgb="FF000000"/>
        <rFont val="Calibri (Body)"/>
      </rPr>
      <t xml:space="preserve"> for all sections to ensure a score is received.</t>
    </r>
  </si>
  <si>
    <t>Available Points</t>
  </si>
  <si>
    <t>91-120</t>
  </si>
  <si>
    <t>We have unplugged or turned off under-used electrical equipment such as scanners, fax machines, and microwaves when gone from offices for extended periods (weekends/breaks)</t>
  </si>
  <si>
    <r>
      <t>Employees utilize an electronic document management system (such as DocuSign) to provide signatures for contracts, agreements, and other relevant do</t>
    </r>
    <r>
      <rPr>
        <sz val="12"/>
        <rFont val="Calibri"/>
        <family val="2"/>
        <scheme val="minor"/>
      </rPr>
      <t>cuments rather than print hard copies</t>
    </r>
  </si>
  <si>
    <t>If purchasing, we choose high-yield and/or remanufactured toner and ink cartridges</t>
  </si>
  <si>
    <t>We have participated in sustainability activities through the Huskie Give Back program</t>
  </si>
  <si>
    <t>50-90</t>
  </si>
  <si>
    <t>We aim to lower the page count of publications and/or avoid using foils, lamination, or other effects that make printed materials unrecyclable</t>
  </si>
  <si>
    <t>We avoid purchasing helium balloons for events</t>
  </si>
  <si>
    <t>The certification involves three levels of certification: Gold, Silver &amp; Bronze. Workplaces attain each level of certification by accumulating points as they implement various action items in all of the six categories.  A workplace will receive a Gold certification once they have accumulated over 50 points.</t>
  </si>
  <si>
    <t>For manual light switches, we put signage near switches reminding people to turn them off when the room is empty</t>
  </si>
  <si>
    <t xml:space="preserve">We have successfully implemented additional green practices and or innovation that is not listed in this spreadsheet. Send an email to sustainability@niu.edu with your recommendation upon completion of your checklist. </t>
  </si>
  <si>
    <r>
      <t>We have at least one plant, per 5 people in our office.</t>
    </r>
    <r>
      <rPr>
        <i/>
        <sz val="11"/>
        <color rgb="FF000000"/>
        <rFont val="Calibri"/>
        <family val="2"/>
        <scheme val="minor"/>
      </rPr>
      <t xml:space="preserve"> (only receive credit for one of these)</t>
    </r>
  </si>
  <si>
    <r>
      <t>We have at least one plant, per 2 people in our office.</t>
    </r>
    <r>
      <rPr>
        <i/>
        <sz val="11"/>
        <color rgb="FF000000"/>
        <rFont val="Calibri"/>
        <family val="2"/>
        <scheme val="minor"/>
      </rPr>
      <t>(only receive credit for one of these)</t>
    </r>
  </si>
  <si>
    <t>120-158</t>
  </si>
  <si>
    <t>We turn off, or put in sleep mode, equipment (computers, printers, etc.) when not in use</t>
  </si>
  <si>
    <t>We send, or will send, an email which contains an energy saving checklist to our staff before holidays and breaks</t>
  </si>
  <si>
    <r>
      <t>For important information about meetings and events, participating staff only provide electronic materials</t>
    </r>
    <r>
      <rPr>
        <b/>
        <sz val="12"/>
        <color rgb="FF000000"/>
        <rFont val="Calibri"/>
        <family val="2"/>
        <scheme val="minor"/>
      </rPr>
      <t xml:space="preserve"> </t>
    </r>
    <r>
      <rPr>
        <sz val="12"/>
        <color rgb="FF000000"/>
        <rFont val="Calibri"/>
        <family val="2"/>
        <scheme val="minor"/>
      </rPr>
      <t>via e-mail, the office</t>
    </r>
    <r>
      <rPr>
        <b/>
        <sz val="12"/>
        <color rgb="FF000000"/>
        <rFont val="Calibri"/>
        <family val="2"/>
        <scheme val="minor"/>
      </rPr>
      <t xml:space="preserve"> </t>
    </r>
    <r>
      <rPr>
        <sz val="12"/>
        <color rgb="FF000000"/>
        <rFont val="Calibri"/>
        <family val="2"/>
        <scheme val="minor"/>
      </rPr>
      <t>website, or other online platforms</t>
    </r>
  </si>
  <si>
    <t>If purchasing, we purchase paper products with the max post-consumer recycled content available</t>
  </si>
  <si>
    <t>We provide training/orientation to new staff/visitors of the office on Green Office requirements</t>
  </si>
  <si>
    <t>Recruited another lab or office to join the program</t>
  </si>
  <si>
    <t>Innovation Credit Examples</t>
  </si>
  <si>
    <t>Please describe any other sustainable actions taken or practices adopted not covered by the other sections in the checklist. The certification panel will consider each innovation item and provide additional points based on creative solutions to sustainability challenges (1-3 points each item, 15 points available).</t>
  </si>
  <si>
    <t>Total Innovation</t>
  </si>
  <si>
    <t>Innovation Credit</t>
  </si>
  <si>
    <t>Examples:</t>
  </si>
  <si>
    <r>
      <t>·</t>
    </r>
    <r>
      <rPr>
        <sz val="7"/>
        <color theme="1"/>
        <rFont val="Times New Roman"/>
        <family val="1"/>
      </rPr>
      <t xml:space="preserve">      </t>
    </r>
    <r>
      <rPr>
        <sz val="12"/>
        <color theme="1"/>
        <rFont val="Aptos"/>
      </rPr>
      <t>Our office has created a reusable dry-erase inventory sheet to replace a 10 page inventory sheet that was printed weekly (1 point)</t>
    </r>
  </si>
  <si>
    <r>
      <t>·</t>
    </r>
    <r>
      <rPr>
        <sz val="7"/>
        <color theme="1"/>
        <rFont val="Times New Roman"/>
        <family val="1"/>
      </rPr>
      <t xml:space="preserve">      </t>
    </r>
    <r>
      <rPr>
        <sz val="12"/>
        <color theme="1"/>
        <rFont val="Aptos"/>
      </rPr>
      <t>Our department eliminated the production of a 14 page brochure and made it only available electronically (1 points)</t>
    </r>
  </si>
  <si>
    <r>
      <t>·</t>
    </r>
    <r>
      <rPr>
        <sz val="7"/>
        <color theme="1"/>
        <rFont val="Times New Roman"/>
        <family val="1"/>
      </rPr>
      <t xml:space="preserve">      </t>
    </r>
    <r>
      <rPr>
        <sz val="12"/>
        <color theme="1"/>
        <rFont val="Aptos"/>
      </rPr>
      <t>We collect soft plastic bags and packaging from our office and take them to the grocery store for recycling (2 points)</t>
    </r>
  </si>
  <si>
    <r>
      <t>·</t>
    </r>
    <r>
      <rPr>
        <sz val="7"/>
        <color theme="1"/>
        <rFont val="Times New Roman"/>
        <family val="1"/>
      </rPr>
      <t xml:space="preserve">      </t>
    </r>
    <r>
      <rPr>
        <sz val="12"/>
        <color theme="1"/>
        <rFont val="Aptos"/>
      </rPr>
      <t>Our office has a shared compost bin that gets composted off campus (2 points)</t>
    </r>
  </si>
  <si>
    <r>
      <t>·</t>
    </r>
    <r>
      <rPr>
        <sz val="7"/>
        <color theme="1"/>
        <rFont val="Times New Roman"/>
        <family val="1"/>
      </rPr>
      <t xml:space="preserve">      </t>
    </r>
    <r>
      <rPr>
        <sz val="12"/>
        <color theme="1"/>
        <rFont val="Aptos"/>
      </rPr>
      <t>Our office initiated a lighting audit and had all lighting fixtures updated to energy efficient LED bulbs (3 points)</t>
    </r>
  </si>
  <si>
    <r>
      <t>·</t>
    </r>
    <r>
      <rPr>
        <sz val="7"/>
        <color theme="1"/>
        <rFont val="Times New Roman"/>
        <family val="1"/>
      </rPr>
      <t xml:space="preserve">      </t>
    </r>
    <r>
      <rPr>
        <sz val="12"/>
        <color theme="1"/>
        <rFont val="Aptos"/>
      </rPr>
      <t>Our department/office ensures that waste from productions, shows, instillations, etc. gets recycled properly (3 points)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</si>
</sst>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12"/>
      <color theme="1"/>
      <name val="Calibri (Body)"/>
    </font>
    <font>
      <sz val="12"/>
      <color theme="1"/>
      <name val="Calibri (Body)"/>
    </font>
    <font>
      <sz val="12"/>
      <color rgb="FF000000"/>
      <name val="Calibri (Body)"/>
    </font>
    <font>
      <b/>
      <sz val="12"/>
      <color rgb="FF000000"/>
      <name val="Calibri (Body)"/>
    </font>
    <font>
      <b/>
      <sz val="16"/>
      <color theme="1"/>
      <name val="Calibri"/>
      <family val="2"/>
      <scheme val="minor"/>
    </font>
    <font>
      <sz val="12"/>
      <color rgb="FF1E1E1E"/>
      <name val="Helvetica Neue"/>
      <family val="2"/>
    </font>
    <font>
      <sz val="12"/>
      <name val="Calibri (Body)"/>
    </font>
    <font>
      <sz val="12"/>
      <name val="Calibri"/>
      <family val="2"/>
      <scheme val="minor"/>
    </font>
    <font>
      <sz val="11"/>
      <color theme="9"/>
      <name val="Calibri"/>
      <family val="2"/>
      <scheme val="minor"/>
    </font>
    <font>
      <sz val="12"/>
      <color theme="9"/>
      <name val="Calibri"/>
      <family val="2"/>
      <scheme val="minor"/>
    </font>
    <font>
      <sz val="11"/>
      <name val="Calibri"/>
      <family val="2"/>
      <scheme val="minor"/>
    </font>
    <font>
      <sz val="11"/>
      <color rgb="FF000000"/>
      <name val="Calibri"/>
      <family val="2"/>
      <scheme val="minor"/>
    </font>
    <font>
      <i/>
      <sz val="11"/>
      <color rgb="FF000000"/>
      <name val="Calibri"/>
      <family val="2"/>
      <scheme val="minor"/>
    </font>
    <font>
      <sz val="12"/>
      <color theme="1"/>
      <name val="Aptos"/>
    </font>
    <font>
      <b/>
      <sz val="12"/>
      <color theme="1"/>
      <name val="Aptos"/>
    </font>
    <font>
      <sz val="12"/>
      <color theme="1"/>
      <name val="Symbol"/>
      <charset val="2"/>
    </font>
    <font>
      <sz val="7"/>
      <color theme="1"/>
      <name val="Times New Roman"/>
      <family val="1"/>
    </font>
  </fonts>
  <fills count="7">
    <fill>
      <patternFill patternType="none"/>
    </fill>
    <fill>
      <patternFill patternType="gray125"/>
    </fill>
    <fill>
      <patternFill patternType="solid">
        <fgColor theme="9" tint="0.79998168889431442"/>
        <bgColor indexed="65"/>
      </patternFill>
    </fill>
    <fill>
      <patternFill patternType="solid">
        <fgColor theme="9" tint="0.59999389629810485"/>
        <bgColor indexed="64"/>
      </patternFill>
    </fill>
    <fill>
      <patternFill patternType="solid">
        <fgColor rgb="FFC6E0B4"/>
        <bgColor rgb="FF000000"/>
      </patternFill>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auto="1"/>
      </right>
      <top style="thin">
        <color auto="1"/>
      </top>
      <bottom style="thin">
        <color indexed="64"/>
      </bottom>
      <diagonal/>
    </border>
    <border>
      <left/>
      <right style="thin">
        <color auto="1"/>
      </right>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3" fillId="2" borderId="0" applyNumberFormat="0" applyBorder="0" applyAlignment="0" applyProtection="0"/>
  </cellStyleXfs>
  <cellXfs count="88">
    <xf numFmtId="0" fontId="0" fillId="0" borderId="0" xfId="0"/>
    <xf numFmtId="0" fontId="0" fillId="0" borderId="0" xfId="0" applyAlignment="1">
      <alignment horizontal="center"/>
    </xf>
    <xf numFmtId="0" fontId="4" fillId="0" borderId="0" xfId="0" applyFont="1"/>
    <xf numFmtId="0" fontId="9" fillId="0" borderId="0" xfId="0" applyFont="1"/>
    <xf numFmtId="0" fontId="2" fillId="0" borderId="0" xfId="0" applyFont="1"/>
    <xf numFmtId="0" fontId="0" fillId="0" borderId="1" xfId="0" applyBorder="1"/>
    <xf numFmtId="0" fontId="5" fillId="3" borderId="1" xfId="0" applyFont="1" applyFill="1" applyBorder="1"/>
    <xf numFmtId="0" fontId="4" fillId="3" borderId="1" xfId="0" applyFont="1" applyFill="1" applyBorder="1"/>
    <xf numFmtId="0" fontId="6" fillId="0" borderId="1" xfId="0" applyFont="1" applyBorder="1"/>
    <xf numFmtId="0" fontId="7" fillId="4" borderId="1" xfId="0" applyFont="1" applyFill="1" applyBorder="1"/>
    <xf numFmtId="0" fontId="0" fillId="3" borderId="1" xfId="0" applyFill="1" applyBorder="1"/>
    <xf numFmtId="0" fontId="8" fillId="3" borderId="1" xfId="0" applyFont="1" applyFill="1" applyBorder="1"/>
    <xf numFmtId="0" fontId="8" fillId="3"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xf numFmtId="0" fontId="10" fillId="0" borderId="1" xfId="0" applyFont="1" applyBorder="1" applyAlignment="1">
      <alignment horizontal="center" vertical="center" wrapText="1"/>
    </xf>
    <xf numFmtId="0" fontId="5" fillId="3" borderId="1" xfId="0" applyFont="1" applyFill="1" applyBorder="1" applyAlignment="1">
      <alignment horizontal="center"/>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3" borderId="1" xfId="0" applyFont="1" applyFill="1" applyBorder="1" applyAlignment="1">
      <alignment horizontal="left"/>
    </xf>
    <xf numFmtId="0" fontId="13" fillId="3" borderId="1" xfId="0" applyFont="1" applyFill="1" applyBorder="1"/>
    <xf numFmtId="0" fontId="2" fillId="3" borderId="1" xfId="0" applyFont="1" applyFill="1" applyBorder="1" applyAlignment="1">
      <alignment horizontal="center"/>
    </xf>
    <xf numFmtId="0" fontId="2" fillId="0" borderId="1" xfId="0" applyFont="1" applyBorder="1"/>
    <xf numFmtId="0" fontId="2" fillId="0" borderId="1" xfId="0" applyFont="1" applyBorder="1" applyAlignment="1">
      <alignment vertical="center" wrapText="1" readingOrder="1"/>
    </xf>
    <xf numFmtId="0" fontId="2" fillId="0" borderId="1" xfId="0" applyFont="1" applyBorder="1" applyAlignment="1">
      <alignment vertical="center" wrapText="1"/>
    </xf>
    <xf numFmtId="0" fontId="6" fillId="0" borderId="1" xfId="0" applyFont="1" applyBorder="1" applyAlignment="1">
      <alignment vertical="center" wrapText="1"/>
    </xf>
    <xf numFmtId="0" fontId="2" fillId="3" borderId="1" xfId="0" applyFont="1" applyFill="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12" fillId="0" borderId="0" xfId="0" applyFont="1"/>
    <xf numFmtId="0" fontId="5" fillId="3" borderId="8" xfId="0" applyFont="1" applyFill="1" applyBorder="1"/>
    <xf numFmtId="0" fontId="2" fillId="3" borderId="8" xfId="0" applyFont="1" applyFill="1" applyBorder="1"/>
    <xf numFmtId="0" fontId="2" fillId="0" borderId="8" xfId="0" applyFont="1" applyBorder="1"/>
    <xf numFmtId="0" fontId="9" fillId="3" borderId="10" xfId="0" applyFont="1" applyFill="1" applyBorder="1" applyProtection="1">
      <protection locked="0"/>
    </xf>
    <xf numFmtId="0" fontId="9" fillId="3" borderId="7" xfId="0" applyFont="1" applyFill="1" applyBorder="1" applyProtection="1">
      <protection locked="0"/>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8" fillId="3" borderId="6" xfId="0" applyFont="1" applyFill="1" applyBorder="1" applyAlignment="1">
      <alignment horizontal="left" vertical="top"/>
    </xf>
    <xf numFmtId="0" fontId="9" fillId="0" borderId="4" xfId="0" applyFont="1" applyBorder="1"/>
    <xf numFmtId="0" fontId="9" fillId="0" borderId="5" xfId="0" applyFont="1" applyBorder="1"/>
    <xf numFmtId="0" fontId="2" fillId="0" borderId="1" xfId="0" applyFont="1" applyBorder="1" applyAlignment="1" applyProtection="1">
      <alignment horizontal="center"/>
      <protection locked="0"/>
    </xf>
    <xf numFmtId="0" fontId="0" fillId="0" borderId="1" xfId="0" applyBorder="1" applyProtection="1">
      <protection locked="0"/>
    </xf>
    <xf numFmtId="0" fontId="9" fillId="0" borderId="1" xfId="0" applyFont="1" applyBorder="1" applyProtection="1">
      <protection locked="0"/>
    </xf>
    <xf numFmtId="0" fontId="9" fillId="3" borderId="1" xfId="0" applyFont="1" applyFill="1" applyBorder="1" applyProtection="1">
      <protection locked="0"/>
    </xf>
    <xf numFmtId="0" fontId="8" fillId="3" borderId="9" xfId="0" applyFont="1" applyFill="1" applyBorder="1" applyAlignment="1">
      <alignment horizontal="left"/>
    </xf>
    <xf numFmtId="0" fontId="15" fillId="0" borderId="1" xfId="0" applyFont="1" applyBorder="1" applyAlignment="1">
      <alignment horizontal="left" vertical="center" wrapText="1"/>
    </xf>
    <xf numFmtId="0" fontId="16" fillId="0" borderId="0" xfId="0" applyFont="1"/>
    <xf numFmtId="0" fontId="17" fillId="0" borderId="0" xfId="0" applyFont="1"/>
    <xf numFmtId="0" fontId="15" fillId="0" borderId="1" xfId="0" applyFont="1" applyBorder="1" applyAlignment="1">
      <alignment horizontal="center" vertical="center" wrapText="1"/>
    </xf>
    <xf numFmtId="0" fontId="15" fillId="0" borderId="1" xfId="0" applyFont="1" applyBorder="1"/>
    <xf numFmtId="0" fontId="15" fillId="0" borderId="1" xfId="0" applyFont="1" applyBorder="1" applyAlignment="1">
      <alignment vertical="center" wrapText="1"/>
    </xf>
    <xf numFmtId="0" fontId="18" fillId="0" borderId="1" xfId="0" applyFont="1" applyBorder="1" applyAlignment="1">
      <alignment horizontal="center" vertical="center" wrapText="1"/>
    </xf>
    <xf numFmtId="0" fontId="2" fillId="0" borderId="0" xfId="0" applyFont="1" applyAlignment="1">
      <alignment wrapText="1"/>
    </xf>
    <xf numFmtId="0" fontId="8" fillId="5" borderId="1" xfId="0" applyFont="1" applyFill="1" applyBorder="1" applyAlignment="1" applyProtection="1">
      <alignment horizontal="left" vertical="center"/>
      <protection hidden="1"/>
    </xf>
    <xf numFmtId="0" fontId="2" fillId="0" borderId="13" xfId="0" applyFont="1" applyBorder="1"/>
    <xf numFmtId="0" fontId="2" fillId="0" borderId="14" xfId="0" applyFont="1" applyBorder="1"/>
    <xf numFmtId="0" fontId="2" fillId="0" borderId="15" xfId="0" applyFont="1" applyBorder="1"/>
    <xf numFmtId="0" fontId="2" fillId="0" borderId="1" xfId="0" applyFont="1" applyBorder="1" applyAlignment="1">
      <alignment wrapText="1"/>
    </xf>
    <xf numFmtId="0" fontId="6" fillId="0" borderId="1" xfId="0" applyFont="1" applyBorder="1" applyAlignment="1">
      <alignment wrapText="1"/>
    </xf>
    <xf numFmtId="0" fontId="5" fillId="3" borderId="1" xfId="1" applyFont="1" applyFill="1" applyBorder="1" applyAlignment="1">
      <alignment vertical="center" wrapText="1"/>
    </xf>
    <xf numFmtId="0" fontId="19" fillId="6" borderId="11" xfId="0" applyFont="1" applyFill="1" applyBorder="1" applyAlignment="1">
      <alignment vertical="center" wrapText="1"/>
    </xf>
    <xf numFmtId="0" fontId="19" fillId="6" borderId="12" xfId="0" applyFont="1" applyFill="1" applyBorder="1" applyAlignment="1">
      <alignment vertical="center" wrapText="1"/>
    </xf>
    <xf numFmtId="0" fontId="18" fillId="0" borderId="1"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vertical="center" wrapText="1"/>
    </xf>
    <xf numFmtId="0" fontId="1" fillId="0" borderId="1" xfId="0" applyFont="1" applyBorder="1" applyAlignment="1">
      <alignment vertical="center"/>
    </xf>
    <xf numFmtId="0" fontId="1" fillId="0" borderId="1" xfId="0" applyFont="1" applyBorder="1"/>
    <xf numFmtId="0" fontId="23" fillId="0" borderId="0" xfId="0" applyFont="1" applyAlignment="1">
      <alignment horizontal="left" vertical="center" indent="6"/>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8" fillId="5" borderId="4"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0" borderId="4" xfId="0" applyFont="1" applyBorder="1" applyAlignment="1">
      <alignment horizontal="left" vertical="top"/>
    </xf>
    <xf numFmtId="0" fontId="8" fillId="0" borderId="5" xfId="0" applyFont="1" applyBorder="1" applyAlignment="1">
      <alignment horizontal="left" vertical="top"/>
    </xf>
    <xf numFmtId="0" fontId="9" fillId="5" borderId="4" xfId="0" applyFont="1" applyFill="1" applyBorder="1" applyAlignment="1">
      <alignment horizontal="center" vertical="top" wrapText="1"/>
    </xf>
    <xf numFmtId="0" fontId="9" fillId="5" borderId="5" xfId="0" applyFont="1" applyFill="1" applyBorder="1" applyAlignment="1">
      <alignment horizontal="center" vertical="top" wrapText="1"/>
    </xf>
    <xf numFmtId="0" fontId="10" fillId="5" borderId="4" xfId="0" applyFont="1" applyFill="1" applyBorder="1" applyAlignment="1">
      <alignment horizontal="left" vertical="top" wrapText="1"/>
    </xf>
    <xf numFmtId="0" fontId="8" fillId="3" borderId="9" xfId="0" applyFont="1" applyFill="1" applyBorder="1" applyAlignment="1">
      <alignment horizontal="center"/>
    </xf>
    <xf numFmtId="0" fontId="8" fillId="3" borderId="10" xfId="0" applyFont="1" applyFill="1" applyBorder="1" applyAlignment="1">
      <alignment horizontal="center"/>
    </xf>
  </cellXfs>
  <cellStyles count="2">
    <cellStyle name="20% - Accent6" xfId="1" builtinId="5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EFEE6C-4701-E94F-9A1F-76243D6CF9BF}" name="Table1" displayName="Table1" ref="A2:A5" totalsRowShown="0">
  <autoFilter ref="A2:A5" xr:uid="{5AEFEE6C-4701-E94F-9A1F-76243D6CF9BF}"/>
  <tableColumns count="1">
    <tableColumn id="1" xr3:uid="{B3600CCF-CB70-914B-9F99-176684FFEF3F}" name="  "/>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E446-F442-1547-9ED7-B7A2FA69621E}">
  <dimension ref="A1:E29"/>
  <sheetViews>
    <sheetView showGridLines="0" tabSelected="1" topLeftCell="A7" zoomScale="110" workbookViewId="0">
      <selection activeCell="B32" sqref="B32"/>
    </sheetView>
  </sheetViews>
  <sheetFormatPr defaultColWidth="11.42578125" defaultRowHeight="15"/>
  <cols>
    <col min="1" max="1" width="52.28515625" bestFit="1" customWidth="1"/>
    <col min="2" max="2" width="65.140625" customWidth="1"/>
    <col min="5" max="5" width="38.7109375" customWidth="1"/>
  </cols>
  <sheetData>
    <row r="1" spans="1:5" ht="15.75">
      <c r="A1" s="71" t="s">
        <v>0</v>
      </c>
      <c r="B1" s="72"/>
    </row>
    <row r="2" spans="1:5" ht="38.25" customHeight="1">
      <c r="A2" s="73" t="s">
        <v>1</v>
      </c>
      <c r="B2" s="74"/>
      <c r="E2" s="30"/>
    </row>
    <row r="3" spans="1:5" ht="53.25" customHeight="1">
      <c r="A3" s="73" t="s">
        <v>137</v>
      </c>
      <c r="B3" s="74"/>
    </row>
    <row r="4" spans="1:5" ht="12.95" customHeight="1">
      <c r="A4" s="83"/>
      <c r="B4" s="84"/>
    </row>
    <row r="5" spans="1:5" ht="15.75">
      <c r="A5" s="81" t="s">
        <v>2</v>
      </c>
      <c r="B5" s="82"/>
    </row>
    <row r="6" spans="1:5" ht="78.75" customHeight="1">
      <c r="A6" s="75" t="s">
        <v>3</v>
      </c>
      <c r="B6" s="76"/>
    </row>
    <row r="7" spans="1:5">
      <c r="A7" s="77"/>
      <c r="B7" s="78"/>
    </row>
    <row r="8" spans="1:5" ht="15.75">
      <c r="A8" s="79" t="s">
        <v>4</v>
      </c>
      <c r="B8" s="80"/>
    </row>
    <row r="9" spans="1:5">
      <c r="A9" s="73" t="s">
        <v>5</v>
      </c>
      <c r="B9" s="74"/>
    </row>
    <row r="10" spans="1:5">
      <c r="A10" s="36"/>
      <c r="B10" s="37"/>
    </row>
    <row r="11" spans="1:5" ht="55.5" customHeight="1">
      <c r="A11" s="73" t="s">
        <v>6</v>
      </c>
      <c r="B11" s="74"/>
    </row>
    <row r="12" spans="1:5" ht="46.5" customHeight="1">
      <c r="A12" s="73" t="s">
        <v>7</v>
      </c>
      <c r="B12" s="74"/>
    </row>
    <row r="13" spans="1:5">
      <c r="A13" s="36"/>
      <c r="B13" s="37"/>
    </row>
    <row r="14" spans="1:5">
      <c r="A14" s="85" t="s">
        <v>127</v>
      </c>
      <c r="B14" s="74"/>
    </row>
    <row r="15" spans="1:5">
      <c r="A15" s="36"/>
      <c r="B15" s="37"/>
    </row>
    <row r="16" spans="1:5" ht="33.75" customHeight="1">
      <c r="A16" s="73" t="s">
        <v>8</v>
      </c>
      <c r="B16" s="74"/>
    </row>
    <row r="17" spans="1:2" ht="15" customHeight="1">
      <c r="A17" s="36"/>
      <c r="B17" s="37"/>
    </row>
    <row r="18" spans="1:2" ht="46.5" customHeight="1">
      <c r="A18" s="73" t="s">
        <v>9</v>
      </c>
      <c r="B18" s="74"/>
    </row>
    <row r="19" spans="1:2" ht="15.75">
      <c r="A19" s="86" t="s">
        <v>10</v>
      </c>
      <c r="B19" s="87"/>
    </row>
    <row r="20" spans="1:2" ht="20.25" customHeight="1">
      <c r="A20" s="45" t="s">
        <v>11</v>
      </c>
      <c r="B20" s="34"/>
    </row>
    <row r="21" spans="1:2" ht="15.75">
      <c r="A21" s="38" t="s">
        <v>12</v>
      </c>
      <c r="B21" s="35"/>
    </row>
    <row r="22" spans="1:2" ht="15.75">
      <c r="A22" s="38" t="s">
        <v>13</v>
      </c>
      <c r="B22" s="35"/>
    </row>
    <row r="23" spans="1:2" ht="15.75">
      <c r="A23" s="38" t="s">
        <v>14</v>
      </c>
      <c r="B23" s="35"/>
    </row>
    <row r="24" spans="1:2" ht="15.75">
      <c r="A24" s="38" t="s">
        <v>15</v>
      </c>
      <c r="B24" s="35"/>
    </row>
    <row r="25" spans="1:2" ht="15.75">
      <c r="A25" s="39"/>
      <c r="B25" s="40"/>
    </row>
    <row r="26" spans="1:2" ht="15.75">
      <c r="A26" s="69" t="s">
        <v>16</v>
      </c>
      <c r="B26" s="70"/>
    </row>
    <row r="27" spans="1:2" ht="15.75">
      <c r="A27" s="54" t="s">
        <v>17</v>
      </c>
      <c r="B27" s="55" t="s">
        <v>134</v>
      </c>
    </row>
    <row r="28" spans="1:2" ht="15.75">
      <c r="A28" s="54" t="s">
        <v>18</v>
      </c>
      <c r="B28" s="56" t="s">
        <v>129</v>
      </c>
    </row>
    <row r="29" spans="1:2" ht="15.75">
      <c r="A29" s="54" t="s">
        <v>19</v>
      </c>
      <c r="B29" s="57" t="s">
        <v>142</v>
      </c>
    </row>
  </sheetData>
  <sheetProtection selectLockedCells="1"/>
  <mergeCells count="16">
    <mergeCell ref="A26:B26"/>
    <mergeCell ref="A1:B1"/>
    <mergeCell ref="A2:B2"/>
    <mergeCell ref="A3:B3"/>
    <mergeCell ref="A6:B6"/>
    <mergeCell ref="A9:B9"/>
    <mergeCell ref="A11:B11"/>
    <mergeCell ref="A7:B7"/>
    <mergeCell ref="A8:B8"/>
    <mergeCell ref="A5:B5"/>
    <mergeCell ref="A4:B4"/>
    <mergeCell ref="A12:B12"/>
    <mergeCell ref="A14:B14"/>
    <mergeCell ref="A16:B16"/>
    <mergeCell ref="A18:B18"/>
    <mergeCell ref="A19:B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6DB62-55E0-994E-8239-50AEA8DDA218}">
  <dimension ref="A1:A5"/>
  <sheetViews>
    <sheetView workbookViewId="0"/>
  </sheetViews>
  <sheetFormatPr defaultColWidth="11.42578125" defaultRowHeight="15"/>
  <cols>
    <col min="1" max="1" width="13.7109375" bestFit="1" customWidth="1"/>
  </cols>
  <sheetData>
    <row r="1" spans="1:1">
      <c r="A1" s="2" t="s">
        <v>122</v>
      </c>
    </row>
    <row r="2" spans="1:1">
      <c r="A2" t="s">
        <v>123</v>
      </c>
    </row>
    <row r="3" spans="1:1">
      <c r="A3" t="s">
        <v>124</v>
      </c>
    </row>
    <row r="4" spans="1:1">
      <c r="A4" t="s">
        <v>125</v>
      </c>
    </row>
    <row r="5" spans="1:1">
      <c r="A5" t="s">
        <v>126</v>
      </c>
    </row>
  </sheetData>
  <dataValidations count="1">
    <dataValidation type="list" allowBlank="1" showInputMessage="1" showErrorMessage="1" sqref="C2" xr:uid="{4FDB9B36-AD05-D643-81DC-C8E913471BDB}">
      <formula1>$A$3:$A$5</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76E-0DA0-47E9-89E4-98B1CDC19FCA}">
  <dimension ref="A1:D9"/>
  <sheetViews>
    <sheetView showGridLines="0" zoomScale="110" zoomScaleNormal="110" workbookViewId="0">
      <selection activeCell="A9" sqref="A9"/>
    </sheetView>
  </sheetViews>
  <sheetFormatPr defaultColWidth="8.85546875" defaultRowHeight="15"/>
  <cols>
    <col min="1" max="1" width="100.28515625" style="1" customWidth="1"/>
    <col min="2" max="2" width="8.85546875" style="1"/>
    <col min="3" max="3" width="17" style="1" bestFit="1" customWidth="1"/>
    <col min="4" max="4" width="26.42578125" bestFit="1" customWidth="1"/>
  </cols>
  <sheetData>
    <row r="1" spans="1:4" s="2" customFormat="1" ht="15.75">
      <c r="A1" s="16" t="s">
        <v>20</v>
      </c>
      <c r="B1" s="16" t="s">
        <v>21</v>
      </c>
      <c r="C1" s="16" t="s">
        <v>22</v>
      </c>
    </row>
    <row r="2" spans="1:4" ht="15.75">
      <c r="A2" s="17" t="s">
        <v>23</v>
      </c>
      <c r="B2" s="18">
        <v>1</v>
      </c>
      <c r="C2" s="41"/>
    </row>
    <row r="3" spans="1:4" ht="15.75">
      <c r="A3" s="17" t="s">
        <v>24</v>
      </c>
      <c r="B3" s="18">
        <v>2</v>
      </c>
      <c r="C3" s="41"/>
    </row>
    <row r="4" spans="1:4" ht="31.5">
      <c r="A4" s="46" t="s">
        <v>138</v>
      </c>
      <c r="B4" s="18">
        <v>3</v>
      </c>
      <c r="C4" s="41"/>
    </row>
    <row r="5" spans="1:4" ht="15.75">
      <c r="A5" s="17" t="s">
        <v>143</v>
      </c>
      <c r="B5" s="18">
        <v>1</v>
      </c>
      <c r="C5" s="41"/>
    </row>
    <row r="6" spans="1:4" ht="15.75">
      <c r="A6" s="19" t="s">
        <v>25</v>
      </c>
      <c r="B6" s="18">
        <v>2</v>
      </c>
      <c r="C6" s="41"/>
    </row>
    <row r="7" spans="1:4" ht="38.25" customHeight="1">
      <c r="A7" s="17" t="s">
        <v>144</v>
      </c>
      <c r="B7" s="18">
        <v>2</v>
      </c>
      <c r="C7" s="41"/>
    </row>
    <row r="8" spans="1:4" ht="31.5">
      <c r="A8" s="46" t="s">
        <v>130</v>
      </c>
      <c r="B8" s="49">
        <v>3</v>
      </c>
      <c r="C8" s="41"/>
      <c r="D8" s="47"/>
    </row>
    <row r="9" spans="1:4" ht="15.95" customHeight="1">
      <c r="A9" s="20" t="s">
        <v>26</v>
      </c>
      <c r="B9" s="21">
        <f>SUM(B2:B8)</f>
        <v>14</v>
      </c>
      <c r="C9" s="22">
        <f>SUMIF(C2:C8,"Yes",B2:B8)</f>
        <v>0</v>
      </c>
    </row>
  </sheetData>
  <sheetProtection selectLockedCells="1"/>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64DA4CF-8148-2947-B014-1F1B59BC83BD}">
          <x14:formula1>
            <xm:f>HIDE!$A$3:$A$5</xm:f>
          </x14:formula1>
          <xm:sqref>C2:C8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DBD54-987A-7541-BEE7-DF3FD6BC68A1}">
  <dimension ref="A1:D29"/>
  <sheetViews>
    <sheetView showGridLines="0" zoomScale="110" zoomScaleNormal="110" workbookViewId="0">
      <selection activeCell="A35" sqref="A35"/>
    </sheetView>
  </sheetViews>
  <sheetFormatPr defaultColWidth="11.42578125" defaultRowHeight="15"/>
  <cols>
    <col min="1" max="1" width="220.140625" bestFit="1" customWidth="1"/>
    <col min="3" max="3" width="16" bestFit="1" customWidth="1"/>
    <col min="4" max="39" width="10.85546875"/>
  </cols>
  <sheetData>
    <row r="1" spans="1:4" ht="15.75">
      <c r="A1" s="6" t="s">
        <v>27</v>
      </c>
      <c r="B1" s="6" t="s">
        <v>21</v>
      </c>
      <c r="C1" s="7" t="s">
        <v>22</v>
      </c>
    </row>
    <row r="2" spans="1:4" ht="15.75">
      <c r="A2" s="8" t="s">
        <v>28</v>
      </c>
      <c r="B2" s="8">
        <v>1</v>
      </c>
      <c r="C2" s="42"/>
    </row>
    <row r="3" spans="1:4" ht="15.75">
      <c r="A3" s="8" t="s">
        <v>29</v>
      </c>
      <c r="B3" s="8">
        <v>3</v>
      </c>
      <c r="C3" s="42"/>
    </row>
    <row r="4" spans="1:4" ht="15.75">
      <c r="A4" s="8" t="s">
        <v>30</v>
      </c>
      <c r="B4" s="8">
        <v>3</v>
      </c>
      <c r="C4" s="42"/>
    </row>
    <row r="5" spans="1:4" ht="15.75">
      <c r="A5" s="8" t="s">
        <v>31</v>
      </c>
      <c r="B5" s="8">
        <v>1</v>
      </c>
      <c r="C5" s="42"/>
    </row>
    <row r="6" spans="1:4" ht="15.75">
      <c r="A6" s="8" t="s">
        <v>32</v>
      </c>
      <c r="B6" s="8">
        <v>1</v>
      </c>
      <c r="C6" s="42"/>
    </row>
    <row r="7" spans="1:4" ht="15.75">
      <c r="A7" s="8" t="s">
        <v>33</v>
      </c>
      <c r="B7" s="50">
        <v>3</v>
      </c>
      <c r="C7" s="42"/>
      <c r="D7" s="47"/>
    </row>
    <row r="8" spans="1:4" ht="15.75">
      <c r="A8" s="8" t="s">
        <v>34</v>
      </c>
      <c r="B8" s="8">
        <v>2</v>
      </c>
      <c r="C8" s="42"/>
    </row>
    <row r="9" spans="1:4" ht="15.75">
      <c r="A9" s="8" t="s">
        <v>35</v>
      </c>
      <c r="B9" s="8">
        <v>1</v>
      </c>
      <c r="C9" s="42"/>
    </row>
    <row r="10" spans="1:4" ht="15.75">
      <c r="A10" s="8" t="s">
        <v>36</v>
      </c>
      <c r="B10" s="8">
        <v>1</v>
      </c>
      <c r="C10" s="42"/>
    </row>
    <row r="11" spans="1:4" ht="15.75">
      <c r="A11" s="8" t="s">
        <v>37</v>
      </c>
      <c r="B11" s="8">
        <v>1</v>
      </c>
      <c r="C11" s="42"/>
    </row>
    <row r="12" spans="1:4" ht="15.75">
      <c r="A12" s="8" t="s">
        <v>38</v>
      </c>
      <c r="B12" s="8">
        <v>1</v>
      </c>
      <c r="C12" s="42"/>
    </row>
    <row r="13" spans="1:4" ht="15.75">
      <c r="A13" s="8" t="s">
        <v>39</v>
      </c>
      <c r="B13" s="8">
        <v>1</v>
      </c>
      <c r="C13" s="42"/>
    </row>
    <row r="14" spans="1:4" ht="15.75">
      <c r="A14" s="8" t="s">
        <v>40</v>
      </c>
      <c r="B14" s="50">
        <v>3</v>
      </c>
      <c r="C14" s="42"/>
      <c r="D14" s="47"/>
    </row>
    <row r="15" spans="1:4" ht="15.75">
      <c r="A15" s="8" t="s">
        <v>131</v>
      </c>
      <c r="B15" s="8">
        <v>1</v>
      </c>
      <c r="C15" s="42"/>
    </row>
    <row r="16" spans="1:4" ht="15.75">
      <c r="A16" s="8" t="s">
        <v>41</v>
      </c>
      <c r="B16" s="8">
        <v>3</v>
      </c>
      <c r="C16" s="42"/>
    </row>
    <row r="17" spans="1:3" ht="15.75">
      <c r="A17" s="8" t="s">
        <v>42</v>
      </c>
      <c r="B17" s="8">
        <v>1</v>
      </c>
      <c r="C17" s="42"/>
    </row>
    <row r="18" spans="1:3" ht="15.75">
      <c r="A18" s="50" t="s">
        <v>135</v>
      </c>
      <c r="B18" s="8">
        <v>1</v>
      </c>
      <c r="C18" s="42"/>
    </row>
    <row r="19" spans="1:3" ht="15.75">
      <c r="A19" s="8" t="s">
        <v>43</v>
      </c>
      <c r="B19" s="8">
        <v>1</v>
      </c>
      <c r="C19" s="42"/>
    </row>
    <row r="20" spans="1:3" ht="15.75">
      <c r="A20" s="9" t="s">
        <v>44</v>
      </c>
      <c r="B20" s="9" t="s">
        <v>21</v>
      </c>
      <c r="C20" s="7" t="s">
        <v>22</v>
      </c>
    </row>
    <row r="21" spans="1:3" ht="15.75">
      <c r="A21" s="8" t="s">
        <v>45</v>
      </c>
      <c r="B21" s="8">
        <v>1</v>
      </c>
      <c r="C21" s="42"/>
    </row>
    <row r="22" spans="1:3" ht="15.75">
      <c r="A22" s="8" t="s">
        <v>46</v>
      </c>
      <c r="B22" s="8">
        <v>1</v>
      </c>
      <c r="C22" s="42"/>
    </row>
    <row r="23" spans="1:3" ht="15.75">
      <c r="A23" s="8" t="s">
        <v>47</v>
      </c>
      <c r="B23" s="8">
        <v>1</v>
      </c>
      <c r="C23" s="42"/>
    </row>
    <row r="24" spans="1:3" ht="15.75">
      <c r="A24" s="8" t="s">
        <v>48</v>
      </c>
      <c r="B24" s="8">
        <v>1</v>
      </c>
      <c r="C24" s="42"/>
    </row>
    <row r="25" spans="1:3" ht="15.75">
      <c r="A25" s="8" t="s">
        <v>49</v>
      </c>
      <c r="B25" s="8">
        <v>2</v>
      </c>
      <c r="C25" s="42"/>
    </row>
    <row r="26" spans="1:3" ht="15.75">
      <c r="A26" s="8" t="s">
        <v>50</v>
      </c>
      <c r="B26" s="8">
        <v>2</v>
      </c>
      <c r="C26" s="42"/>
    </row>
    <row r="27" spans="1:3" ht="15.75">
      <c r="A27" s="8" t="s">
        <v>51</v>
      </c>
      <c r="B27" s="8">
        <v>1</v>
      </c>
      <c r="C27" s="42"/>
    </row>
    <row r="28" spans="1:3" ht="15.75">
      <c r="A28" s="8" t="s">
        <v>52</v>
      </c>
      <c r="B28" s="8">
        <v>1</v>
      </c>
      <c r="C28" s="42"/>
    </row>
    <row r="29" spans="1:3">
      <c r="A29" s="7" t="s">
        <v>53</v>
      </c>
      <c r="B29" s="10">
        <f>SUM(B2:B28)</f>
        <v>39</v>
      </c>
      <c r="C29" s="10">
        <f>(SUMIF(C2:C19, "YES", B2:B19))+ (SUMIF(C21:C28, "YES", B21:B28))</f>
        <v>0</v>
      </c>
    </row>
  </sheetData>
  <sheetProtection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4E833D6-F6B1-3243-BF9C-1D08A281360B}">
          <x14:formula1>
            <xm:f>HIDE!$A$3:$A$5</xm:f>
          </x14:formula1>
          <xm:sqref>C2:C19 C21:C28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D280-1203-C84F-95D5-AE59FB326CEE}">
  <dimension ref="A1:C24"/>
  <sheetViews>
    <sheetView showGridLines="0" zoomScaleNormal="100" workbookViewId="0">
      <selection activeCell="A23" sqref="A23"/>
    </sheetView>
  </sheetViews>
  <sheetFormatPr defaultColWidth="11.42578125" defaultRowHeight="15"/>
  <cols>
    <col min="1" max="1" width="101.7109375" customWidth="1"/>
    <col min="3" max="3" width="18.42578125" bestFit="1" customWidth="1"/>
  </cols>
  <sheetData>
    <row r="1" spans="1:3" s="3" customFormat="1" ht="15.75">
      <c r="A1" s="60" t="s">
        <v>54</v>
      </c>
      <c r="B1" s="12" t="s">
        <v>21</v>
      </c>
      <c r="C1" s="11" t="s">
        <v>22</v>
      </c>
    </row>
    <row r="2" spans="1:3" s="3" customFormat="1" ht="15.75">
      <c r="A2" s="58" t="s">
        <v>55</v>
      </c>
      <c r="B2" s="13">
        <v>1</v>
      </c>
      <c r="C2" s="43"/>
    </row>
    <row r="3" spans="1:3" s="3" customFormat="1" ht="31.5">
      <c r="A3" s="59" t="s">
        <v>145</v>
      </c>
      <c r="B3" s="13">
        <v>1</v>
      </c>
      <c r="C3" s="43"/>
    </row>
    <row r="4" spans="1:3" s="3" customFormat="1" ht="31.5">
      <c r="A4" s="58" t="s">
        <v>56</v>
      </c>
      <c r="B4" s="13">
        <v>2</v>
      </c>
      <c r="C4" s="43"/>
    </row>
    <row r="5" spans="1:3" s="3" customFormat="1" ht="15.75">
      <c r="A5" s="58" t="s">
        <v>57</v>
      </c>
      <c r="B5" s="13">
        <v>1</v>
      </c>
      <c r="C5" s="43"/>
    </row>
    <row r="6" spans="1:3" s="3" customFormat="1" ht="15.75">
      <c r="A6" s="58" t="s">
        <v>58</v>
      </c>
      <c r="B6" s="13">
        <v>3</v>
      </c>
      <c r="C6" s="43"/>
    </row>
    <row r="7" spans="1:3" s="3" customFormat="1" ht="31.5">
      <c r="A7" s="58" t="s">
        <v>59</v>
      </c>
      <c r="B7" s="13">
        <v>3</v>
      </c>
      <c r="C7" s="43"/>
    </row>
    <row r="8" spans="1:3" s="3" customFormat="1" ht="15.75">
      <c r="A8" s="58" t="s">
        <v>60</v>
      </c>
      <c r="B8" s="13">
        <v>2</v>
      </c>
      <c r="C8" s="43"/>
    </row>
    <row r="9" spans="1:3" s="3" customFormat="1" ht="15.75">
      <c r="A9" s="58" t="s">
        <v>61</v>
      </c>
      <c r="B9" s="13">
        <v>2</v>
      </c>
      <c r="C9" s="43"/>
    </row>
    <row r="10" spans="1:3" s="3" customFormat="1" ht="31.5">
      <c r="A10" s="58" t="s">
        <v>62</v>
      </c>
      <c r="B10" s="13">
        <v>1</v>
      </c>
      <c r="C10" s="43"/>
    </row>
    <row r="11" spans="1:3" s="3" customFormat="1" ht="15.75">
      <c r="A11" s="58" t="s">
        <v>63</v>
      </c>
      <c r="B11" s="13">
        <v>2</v>
      </c>
      <c r="C11" s="43"/>
    </row>
    <row r="12" spans="1:3" s="3" customFormat="1" ht="31.5">
      <c r="A12" s="58" t="s">
        <v>64</v>
      </c>
      <c r="B12" s="13">
        <v>1</v>
      </c>
      <c r="C12" s="43"/>
    </row>
    <row r="13" spans="1:3" s="3" customFormat="1" ht="31.5">
      <c r="A13" s="58" t="s">
        <v>65</v>
      </c>
      <c r="B13" s="13">
        <v>1</v>
      </c>
      <c r="C13" s="43"/>
    </row>
    <row r="14" spans="1:3" s="3" customFormat="1" ht="17.25" customHeight="1">
      <c r="A14" s="58" t="s">
        <v>66</v>
      </c>
      <c r="B14" s="13">
        <v>3</v>
      </c>
      <c r="C14" s="43"/>
    </row>
    <row r="15" spans="1:3" s="3" customFormat="1" ht="15.75">
      <c r="A15" s="59" t="s">
        <v>67</v>
      </c>
      <c r="B15" s="13">
        <v>1</v>
      </c>
      <c r="C15" s="43"/>
    </row>
    <row r="16" spans="1:3" s="3" customFormat="1" ht="21" customHeight="1">
      <c r="A16" s="6" t="s">
        <v>68</v>
      </c>
      <c r="B16" s="14"/>
      <c r="C16" s="44"/>
    </row>
    <row r="17" spans="1:3" s="3" customFormat="1" ht="15.75">
      <c r="A17" s="59" t="s">
        <v>69</v>
      </c>
      <c r="B17" s="15">
        <v>2</v>
      </c>
      <c r="C17" s="43"/>
    </row>
    <row r="18" spans="1:3" s="3" customFormat="1" ht="15.75">
      <c r="A18" s="59" t="s">
        <v>70</v>
      </c>
      <c r="B18" s="15">
        <v>2</v>
      </c>
      <c r="C18" s="43"/>
    </row>
    <row r="19" spans="1:3" s="3" customFormat="1" ht="15.75">
      <c r="A19" s="59" t="s">
        <v>71</v>
      </c>
      <c r="B19" s="15">
        <v>1</v>
      </c>
      <c r="C19" s="43"/>
    </row>
    <row r="20" spans="1:3" s="3" customFormat="1" ht="31.5">
      <c r="A20" s="59" t="s">
        <v>72</v>
      </c>
      <c r="B20" s="15">
        <v>2</v>
      </c>
      <c r="C20" s="43"/>
    </row>
    <row r="21" spans="1:3" s="3" customFormat="1" ht="31.5">
      <c r="A21" s="59" t="s">
        <v>73</v>
      </c>
      <c r="B21" s="15">
        <v>2</v>
      </c>
      <c r="C21" s="43"/>
    </row>
    <row r="22" spans="1:3" s="3" customFormat="1" ht="31.5">
      <c r="A22" s="59" t="s">
        <v>74</v>
      </c>
      <c r="B22" s="15">
        <v>3</v>
      </c>
      <c r="C22" s="43"/>
    </row>
    <row r="23" spans="1:3" s="3" customFormat="1" ht="15.75">
      <c r="A23" s="59" t="s">
        <v>75</v>
      </c>
      <c r="B23" s="15">
        <v>2</v>
      </c>
      <c r="C23" s="43"/>
    </row>
    <row r="24" spans="1:3" ht="15.75">
      <c r="A24" s="6" t="s">
        <v>76</v>
      </c>
      <c r="B24" s="10">
        <f>SUM(B2:B23)</f>
        <v>38</v>
      </c>
      <c r="C24" s="10">
        <f>(SUMIF(C2:C15, "YES", B2:B15))+(SUMIF(C17:C23, "YES", B17:B23))</f>
        <v>0</v>
      </c>
    </row>
  </sheetData>
  <sheetProtection selectLockedCells="1"/>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708ADA1C-14F5-7B4F-8B11-84416785E49E}">
          <x14:formula1>
            <xm:f>HIDE!$A$3:$A$5</xm:f>
          </x14:formula1>
          <xm:sqref>C2:C15 C17:C23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0E0C-66A3-D64E-8BDB-E114F0C30C5E}">
  <dimension ref="A1:D22"/>
  <sheetViews>
    <sheetView workbookViewId="0">
      <selection activeCell="A21" sqref="A21"/>
    </sheetView>
  </sheetViews>
  <sheetFormatPr defaultColWidth="11.42578125" defaultRowHeight="15"/>
  <cols>
    <col min="1" max="1" width="107.85546875" customWidth="1"/>
    <col min="3" max="3" width="17" bestFit="1" customWidth="1"/>
  </cols>
  <sheetData>
    <row r="1" spans="1:4" ht="15.75">
      <c r="A1" s="6" t="s">
        <v>77</v>
      </c>
      <c r="B1" s="6" t="s">
        <v>21</v>
      </c>
      <c r="C1" s="6" t="s">
        <v>22</v>
      </c>
      <c r="D1" s="4"/>
    </row>
    <row r="2" spans="1:4" ht="15.75">
      <c r="A2" s="25" t="s">
        <v>78</v>
      </c>
      <c r="B2" s="18">
        <v>1</v>
      </c>
      <c r="C2" s="23"/>
      <c r="D2" s="4"/>
    </row>
    <row r="3" spans="1:4" ht="31.5">
      <c r="A3" s="25" t="s">
        <v>79</v>
      </c>
      <c r="B3" s="49">
        <v>3</v>
      </c>
      <c r="C3" s="23"/>
      <c r="D3" s="48"/>
    </row>
    <row r="4" spans="1:4" ht="15.75">
      <c r="A4" s="25" t="s">
        <v>80</v>
      </c>
      <c r="B4" s="18">
        <v>1</v>
      </c>
      <c r="C4" s="23"/>
      <c r="D4" s="4"/>
    </row>
    <row r="5" spans="1:4" ht="31.5">
      <c r="A5" s="25" t="s">
        <v>81</v>
      </c>
      <c r="B5" s="18">
        <v>1</v>
      </c>
      <c r="C5" s="23"/>
      <c r="D5" s="4"/>
    </row>
    <row r="6" spans="1:4" ht="15.75">
      <c r="A6" s="26" t="s">
        <v>82</v>
      </c>
      <c r="B6" s="18">
        <v>1</v>
      </c>
      <c r="C6" s="23"/>
      <c r="D6" s="4"/>
    </row>
    <row r="7" spans="1:4" ht="15.75">
      <c r="A7" s="25" t="s">
        <v>83</v>
      </c>
      <c r="B7" s="18">
        <v>1</v>
      </c>
      <c r="C7" s="23"/>
      <c r="D7" s="4"/>
    </row>
    <row r="8" spans="1:4" ht="31.5">
      <c r="A8" s="25" t="s">
        <v>84</v>
      </c>
      <c r="B8" s="18">
        <v>1</v>
      </c>
      <c r="C8" s="23"/>
      <c r="D8" s="4"/>
    </row>
    <row r="9" spans="1:4" ht="31.5">
      <c r="A9" s="25" t="s">
        <v>85</v>
      </c>
      <c r="B9" s="49">
        <v>3</v>
      </c>
      <c r="C9" s="23"/>
      <c r="D9" s="48"/>
    </row>
    <row r="10" spans="1:4" ht="15.75">
      <c r="A10" s="25" t="s">
        <v>86</v>
      </c>
      <c r="B10" s="18">
        <v>1</v>
      </c>
      <c r="C10" s="23"/>
      <c r="D10" s="4"/>
    </row>
    <row r="11" spans="1:4" ht="15.75">
      <c r="A11" s="25" t="s">
        <v>136</v>
      </c>
      <c r="B11" s="18">
        <v>1</v>
      </c>
      <c r="C11" s="23"/>
      <c r="D11" s="4"/>
    </row>
    <row r="12" spans="1:4" ht="15.75">
      <c r="A12" s="25" t="s">
        <v>146</v>
      </c>
      <c r="B12" s="18">
        <v>1</v>
      </c>
      <c r="C12" s="23"/>
      <c r="D12" s="4"/>
    </row>
    <row r="13" spans="1:4" ht="15.75">
      <c r="A13" s="25" t="s">
        <v>87</v>
      </c>
      <c r="B13" s="18">
        <v>1</v>
      </c>
      <c r="C13" s="23"/>
      <c r="D13" s="4"/>
    </row>
    <row r="14" spans="1:4" ht="15.75">
      <c r="A14" s="51" t="s">
        <v>132</v>
      </c>
      <c r="B14" s="18">
        <v>1</v>
      </c>
      <c r="C14" s="23"/>
      <c r="D14" s="4"/>
    </row>
    <row r="15" spans="1:4" ht="31.5">
      <c r="A15" s="25" t="s">
        <v>88</v>
      </c>
      <c r="B15" s="18">
        <v>1</v>
      </c>
      <c r="C15" s="23"/>
      <c r="D15" s="4"/>
    </row>
    <row r="16" spans="1:4" ht="15.75">
      <c r="A16" s="24" t="s">
        <v>89</v>
      </c>
      <c r="B16" s="18">
        <v>1</v>
      </c>
      <c r="C16" s="23"/>
      <c r="D16" s="4"/>
    </row>
    <row r="17" spans="1:4" ht="15.75">
      <c r="A17" s="25" t="s">
        <v>90</v>
      </c>
      <c r="B17" s="18">
        <v>1</v>
      </c>
      <c r="C17" s="23"/>
      <c r="D17" s="4"/>
    </row>
    <row r="18" spans="1:4" ht="15.75">
      <c r="A18" s="6" t="s">
        <v>91</v>
      </c>
      <c r="B18" s="27"/>
      <c r="C18" s="27"/>
      <c r="D18" s="4"/>
    </row>
    <row r="19" spans="1:4" ht="31.5">
      <c r="A19" s="25" t="s">
        <v>92</v>
      </c>
      <c r="B19" s="49">
        <v>2</v>
      </c>
      <c r="C19" s="23"/>
      <c r="D19" s="48"/>
    </row>
    <row r="20" spans="1:4" ht="15.75">
      <c r="A20" s="26" t="s">
        <v>93</v>
      </c>
      <c r="B20" s="18">
        <v>2</v>
      </c>
      <c r="C20" s="23"/>
      <c r="D20" s="4"/>
    </row>
    <row r="21" spans="1:4" ht="31.5">
      <c r="A21" s="25" t="s">
        <v>94</v>
      </c>
      <c r="B21" s="18">
        <v>2</v>
      </c>
      <c r="C21" s="23"/>
      <c r="D21" s="4"/>
    </row>
    <row r="22" spans="1:4" ht="15.75">
      <c r="A22" s="6" t="s">
        <v>95</v>
      </c>
      <c r="B22" s="27">
        <f>SUM(B2:B21)</f>
        <v>26</v>
      </c>
      <c r="C22" s="27">
        <f>(SUMIF(C2:C17,"YES",B2:B17))+ (SUMIF(C19:C21, "YES", B19:B21))</f>
        <v>0</v>
      </c>
      <c r="D22" s="4"/>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63388A7-E580-EB4E-B053-78B1928CD50A}">
          <x14:formula1>
            <xm:f>HIDE!$A$3:$A$5</xm:f>
          </x14:formula1>
          <xm:sqref>C19:C21 C2:C17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306C8-FC34-3A49-8CFB-E6B5245FCD4F}">
  <dimension ref="A1:C11"/>
  <sheetViews>
    <sheetView workbookViewId="0">
      <selection activeCell="A9" sqref="A9"/>
    </sheetView>
  </sheetViews>
  <sheetFormatPr defaultColWidth="11.42578125" defaultRowHeight="15"/>
  <cols>
    <col min="1" max="1" width="105.85546875" customWidth="1"/>
    <col min="3" max="3" width="17" bestFit="1" customWidth="1"/>
  </cols>
  <sheetData>
    <row r="1" spans="1:3" ht="15.75">
      <c r="A1" s="6" t="s">
        <v>96</v>
      </c>
      <c r="B1" s="6" t="s">
        <v>21</v>
      </c>
      <c r="C1" s="6" t="s">
        <v>22</v>
      </c>
    </row>
    <row r="2" spans="1:3" ht="15.75">
      <c r="A2" s="25" t="s">
        <v>97</v>
      </c>
      <c r="B2" s="18">
        <v>2</v>
      </c>
      <c r="C2" s="23"/>
    </row>
    <row r="3" spans="1:3" ht="15.75">
      <c r="A3" s="25" t="s">
        <v>98</v>
      </c>
      <c r="B3" s="18">
        <v>1</v>
      </c>
      <c r="C3" s="23"/>
    </row>
    <row r="4" spans="1:3" ht="47.25">
      <c r="A4" s="25" t="s">
        <v>99</v>
      </c>
      <c r="B4" s="18">
        <v>1</v>
      </c>
      <c r="C4" s="23"/>
    </row>
    <row r="5" spans="1:3" ht="15.75">
      <c r="A5" s="25" t="s">
        <v>100</v>
      </c>
      <c r="B5" s="18">
        <v>1</v>
      </c>
      <c r="C5" s="23"/>
    </row>
    <row r="6" spans="1:3" ht="15.75">
      <c r="A6" s="25" t="s">
        <v>101</v>
      </c>
      <c r="B6" s="18">
        <v>1</v>
      </c>
      <c r="C6" s="23"/>
    </row>
    <row r="7" spans="1:3" ht="15.75">
      <c r="A7" s="61" t="s">
        <v>140</v>
      </c>
      <c r="B7" s="18">
        <v>2</v>
      </c>
      <c r="C7" s="23"/>
    </row>
    <row r="8" spans="1:3" ht="15.75">
      <c r="A8" s="62" t="s">
        <v>141</v>
      </c>
      <c r="B8" s="18">
        <v>3</v>
      </c>
      <c r="C8" s="23"/>
    </row>
    <row r="9" spans="1:3" ht="15.75">
      <c r="A9" s="25" t="s">
        <v>102</v>
      </c>
      <c r="B9" s="18">
        <v>1</v>
      </c>
      <c r="C9" s="23"/>
    </row>
    <row r="10" spans="1:3" ht="15.75">
      <c r="A10" t="s">
        <v>133</v>
      </c>
      <c r="B10" s="49">
        <v>3</v>
      </c>
      <c r="C10" s="23"/>
    </row>
    <row r="11" spans="1:3" s="4" customFormat="1" ht="15.75">
      <c r="A11" s="6" t="s">
        <v>103</v>
      </c>
      <c r="B11" s="27">
        <f>SUM(B2:B10)</f>
        <v>15</v>
      </c>
      <c r="C11" s="27">
        <f>SUMIF(C2:C10, "YES", B2:B10)</f>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935F87F-1D24-DA41-96C0-60A1E7FB2440}">
          <x14:formula1>
            <xm:f>HIDE!$A$3:$A$5</xm:f>
          </x14:formula1>
          <xm:sqref>C2:C10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9A9A-E522-4648-BF38-B5C41D2FF1AF}">
  <dimension ref="A1:D15"/>
  <sheetViews>
    <sheetView workbookViewId="0">
      <selection sqref="A1:C15"/>
    </sheetView>
  </sheetViews>
  <sheetFormatPr defaultColWidth="11.42578125" defaultRowHeight="15"/>
  <cols>
    <col min="1" max="1" width="90.85546875" customWidth="1"/>
    <col min="3" max="3" width="16" bestFit="1" customWidth="1"/>
  </cols>
  <sheetData>
    <row r="1" spans="1:4" ht="15.75">
      <c r="A1" s="6" t="s">
        <v>96</v>
      </c>
      <c r="B1" s="6" t="s">
        <v>21</v>
      </c>
      <c r="C1" s="6" t="s">
        <v>22</v>
      </c>
    </row>
    <row r="2" spans="1:4" ht="31.5">
      <c r="A2" s="25" t="s">
        <v>104</v>
      </c>
      <c r="B2" s="52">
        <v>3</v>
      </c>
      <c r="C2" s="5"/>
      <c r="D2" s="47"/>
    </row>
    <row r="3" spans="1:4" ht="31.5">
      <c r="A3" s="25" t="s">
        <v>105</v>
      </c>
      <c r="B3" s="28">
        <v>1</v>
      </c>
      <c r="C3" s="5"/>
    </row>
    <row r="4" spans="1:4" ht="15.75">
      <c r="A4" s="25" t="s">
        <v>106</v>
      </c>
      <c r="B4" s="28">
        <v>2</v>
      </c>
      <c r="C4" s="5"/>
    </row>
    <row r="5" spans="1:4" ht="15.75">
      <c r="A5" s="25" t="s">
        <v>107</v>
      </c>
      <c r="B5" s="52">
        <v>3</v>
      </c>
      <c r="C5" s="5"/>
      <c r="D5" s="47"/>
    </row>
    <row r="6" spans="1:4" ht="31.5">
      <c r="A6" s="25" t="s">
        <v>108</v>
      </c>
      <c r="B6" s="28">
        <v>2</v>
      </c>
      <c r="C6" s="5"/>
    </row>
    <row r="7" spans="1:4" ht="31.5">
      <c r="A7" s="25" t="s">
        <v>109</v>
      </c>
      <c r="B7" s="28">
        <v>2</v>
      </c>
      <c r="C7" s="5"/>
    </row>
    <row r="8" spans="1:4" ht="31.5">
      <c r="A8" s="25" t="s">
        <v>147</v>
      </c>
      <c r="B8" s="28">
        <v>1</v>
      </c>
      <c r="C8" s="5"/>
    </row>
    <row r="9" spans="1:4" ht="15.75">
      <c r="A9" s="25" t="s">
        <v>148</v>
      </c>
      <c r="B9" s="28">
        <v>2</v>
      </c>
      <c r="C9" s="5"/>
    </row>
    <row r="10" spans="1:4" ht="31.5">
      <c r="A10" s="25" t="s">
        <v>110</v>
      </c>
      <c r="B10" s="29">
        <v>1</v>
      </c>
      <c r="C10" s="5"/>
    </row>
    <row r="11" spans="1:4" ht="15.75">
      <c r="A11" s="25" t="s">
        <v>111</v>
      </c>
      <c r="B11" s="29">
        <v>2</v>
      </c>
      <c r="C11" s="5"/>
    </row>
    <row r="12" spans="1:4" ht="15.75">
      <c r="A12" s="25" t="s">
        <v>112</v>
      </c>
      <c r="B12" s="29">
        <v>2</v>
      </c>
      <c r="C12" s="5"/>
    </row>
    <row r="13" spans="1:4" ht="47.25">
      <c r="A13" s="25" t="s">
        <v>139</v>
      </c>
      <c r="B13" s="29">
        <v>3</v>
      </c>
      <c r="C13" s="5"/>
    </row>
    <row r="14" spans="1:4" ht="31.5">
      <c r="A14" s="25" t="s">
        <v>113</v>
      </c>
      <c r="B14" s="28">
        <v>2</v>
      </c>
      <c r="C14" s="5"/>
    </row>
    <row r="15" spans="1:4" ht="15.75">
      <c r="A15" s="6" t="s">
        <v>114</v>
      </c>
      <c r="B15" s="27">
        <f>SUM(B2:B14)</f>
        <v>26</v>
      </c>
      <c r="C15" s="27">
        <f>SUMIF(C2:C14, "YES", B2:B14)</f>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342232-B05D-2542-97ED-D010A6B4AB98}">
          <x14:formula1>
            <xm:f>HIDE!$A$3:$A$5</xm:f>
          </x14:formula1>
          <xm:sqref>C2:C14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68CD0-257B-F848-95D2-4B486E14C04B}">
  <dimension ref="A1:C21"/>
  <sheetViews>
    <sheetView workbookViewId="0">
      <selection activeCell="A26" sqref="A26"/>
    </sheetView>
  </sheetViews>
  <sheetFormatPr defaultColWidth="11.42578125" defaultRowHeight="15"/>
  <cols>
    <col min="1" max="1" width="187.28515625" bestFit="1" customWidth="1"/>
    <col min="2" max="2" width="6.140625" bestFit="1" customWidth="1"/>
    <col min="3" max="3" width="8.7109375" bestFit="1" customWidth="1"/>
  </cols>
  <sheetData>
    <row r="1" spans="1:3" ht="15.75">
      <c r="A1" s="64" t="s">
        <v>149</v>
      </c>
    </row>
    <row r="2" spans="1:3" ht="30">
      <c r="A2" s="65" t="s">
        <v>150</v>
      </c>
    </row>
    <row r="4" spans="1:3" ht="15.75">
      <c r="A4" s="6" t="s">
        <v>96</v>
      </c>
      <c r="B4" s="6" t="s">
        <v>21</v>
      </c>
      <c r="C4" s="6" t="s">
        <v>22</v>
      </c>
    </row>
    <row r="5" spans="1:3" ht="15.75">
      <c r="A5" s="66"/>
      <c r="B5" s="63">
        <v>1</v>
      </c>
      <c r="C5" s="5"/>
    </row>
    <row r="6" spans="1:3" ht="15.75">
      <c r="A6" s="66"/>
      <c r="B6" s="29">
        <v>1</v>
      </c>
      <c r="C6" s="5"/>
    </row>
    <row r="7" spans="1:3" ht="15.75">
      <c r="A7" s="66"/>
      <c r="B7" s="29">
        <v>2</v>
      </c>
      <c r="C7" s="5"/>
    </row>
    <row r="8" spans="1:3" ht="15.75">
      <c r="A8" s="66"/>
      <c r="B8" s="63">
        <v>2</v>
      </c>
      <c r="C8" s="5"/>
    </row>
    <row r="9" spans="1:3" ht="15.75">
      <c r="A9" s="66"/>
      <c r="B9" s="29">
        <v>3</v>
      </c>
      <c r="C9" s="5"/>
    </row>
    <row r="10" spans="1:3" ht="15.75">
      <c r="A10" s="66"/>
      <c r="B10" s="29">
        <v>3</v>
      </c>
      <c r="C10" s="5"/>
    </row>
    <row r="11" spans="1:3" ht="15.75">
      <c r="A11" s="66"/>
      <c r="B11" s="29">
        <v>3</v>
      </c>
      <c r="C11" s="5"/>
    </row>
    <row r="12" spans="1:3" ht="15.75">
      <c r="A12" s="6" t="s">
        <v>151</v>
      </c>
      <c r="B12" s="27">
        <f>SUM(B5:B11)</f>
        <v>15</v>
      </c>
      <c r="C12" s="27">
        <f>SUMIF(C5:C10, "YES", B5:B10)</f>
        <v>0</v>
      </c>
    </row>
    <row r="15" spans="1:3">
      <c r="A15" t="s">
        <v>153</v>
      </c>
    </row>
    <row r="16" spans="1:3" ht="15.75">
      <c r="A16" s="68" t="s">
        <v>154</v>
      </c>
    </row>
    <row r="17" spans="1:1" ht="15.75">
      <c r="A17" s="68" t="s">
        <v>155</v>
      </c>
    </row>
    <row r="18" spans="1:1" ht="15.75">
      <c r="A18" s="68" t="s">
        <v>156</v>
      </c>
    </row>
    <row r="19" spans="1:1" ht="15.75">
      <c r="A19" s="68" t="s">
        <v>157</v>
      </c>
    </row>
    <row r="20" spans="1:1" ht="15.75">
      <c r="A20" s="68" t="s">
        <v>158</v>
      </c>
    </row>
    <row r="21" spans="1:1" ht="15.75">
      <c r="A21" s="68" t="s">
        <v>159</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A765D91-008C-CD4B-816D-4451785E7F65}">
          <x14:formula1>
            <xm:f>HIDE!$A$3:$A$5</xm:f>
          </x14:formula1>
          <xm:sqref>C5:C11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93EC4-CDBB-4F45-A4CF-6104BC8A5D74}">
  <dimension ref="A1:D26"/>
  <sheetViews>
    <sheetView zoomScale="120" zoomScaleNormal="120" workbookViewId="0">
      <selection activeCell="B8" sqref="B8"/>
    </sheetView>
  </sheetViews>
  <sheetFormatPr defaultColWidth="11.42578125" defaultRowHeight="15"/>
  <cols>
    <col min="1" max="1" width="33.28515625" bestFit="1" customWidth="1"/>
    <col min="2" max="2" width="16.85546875" bestFit="1" customWidth="1"/>
  </cols>
  <sheetData>
    <row r="1" spans="1:4" ht="15.75">
      <c r="A1" s="6" t="s">
        <v>115</v>
      </c>
      <c r="B1" s="6" t="s">
        <v>128</v>
      </c>
      <c r="C1" s="6" t="s">
        <v>21</v>
      </c>
      <c r="D1" s="4"/>
    </row>
    <row r="2" spans="1:4" ht="15.75">
      <c r="A2" s="23" t="s">
        <v>20</v>
      </c>
      <c r="B2" s="23">
        <f>Energy!B9</f>
        <v>14</v>
      </c>
      <c r="C2" s="23">
        <f>Energy!C9</f>
        <v>0</v>
      </c>
      <c r="D2" s="4"/>
    </row>
    <row r="3" spans="1:4" ht="15.75">
      <c r="A3" s="23" t="s">
        <v>116</v>
      </c>
      <c r="B3" s="23">
        <f>'Waste and Recycling'!B29</f>
        <v>39</v>
      </c>
      <c r="C3" s="23">
        <f>'Waste and Recycling'!C29</f>
        <v>0</v>
      </c>
      <c r="D3" s="4"/>
    </row>
    <row r="4" spans="1:4" ht="15.75">
      <c r="A4" s="23" t="s">
        <v>117</v>
      </c>
      <c r="B4" s="23">
        <f>'Office Spaces and Events'!B24</f>
        <v>38</v>
      </c>
      <c r="C4" s="23">
        <f>'Office Spaces and Events'!C24</f>
        <v>0</v>
      </c>
      <c r="D4" s="4"/>
    </row>
    <row r="5" spans="1:4" ht="15.75">
      <c r="A5" s="23" t="s">
        <v>118</v>
      </c>
      <c r="B5" s="23">
        <f>'Purchasing and Travel'!B22</f>
        <v>26</v>
      </c>
      <c r="C5" s="23">
        <f>'Purchasing and Travel'!C22</f>
        <v>0</v>
      </c>
      <c r="D5" s="4"/>
    </row>
    <row r="6" spans="1:4" ht="15.75">
      <c r="A6" s="23" t="s">
        <v>119</v>
      </c>
      <c r="B6" s="23">
        <f>'Community Wellbeing'!B11</f>
        <v>15</v>
      </c>
      <c r="C6" s="23">
        <f>'Community Wellbeing'!C11</f>
        <v>0</v>
      </c>
      <c r="D6" s="4"/>
    </row>
    <row r="7" spans="1:4" ht="15.75">
      <c r="A7" s="23" t="s">
        <v>120</v>
      </c>
      <c r="B7" s="23">
        <f>'Outreach and Engagement'!B15</f>
        <v>26</v>
      </c>
      <c r="C7" s="23">
        <f>'Outreach and Engagement'!C15</f>
        <v>0</v>
      </c>
      <c r="D7" s="4"/>
    </row>
    <row r="8" spans="1:4" ht="15.75">
      <c r="A8" s="67" t="s">
        <v>152</v>
      </c>
      <c r="B8" s="23">
        <v>15</v>
      </c>
      <c r="C8" s="23">
        <f>'Final Tally'!C12</f>
        <v>0</v>
      </c>
      <c r="D8" s="4"/>
    </row>
    <row r="9" spans="1:4" ht="15.75">
      <c r="A9" s="6" t="s">
        <v>121</v>
      </c>
      <c r="B9" s="6">
        <f>SUM(B2:B7)</f>
        <v>158</v>
      </c>
      <c r="C9" s="27">
        <f>SUM(C2:C7)</f>
        <v>0</v>
      </c>
      <c r="D9" s="4"/>
    </row>
    <row r="10" spans="1:4" ht="15.75">
      <c r="A10" s="4"/>
      <c r="B10" s="4"/>
      <c r="C10" s="4"/>
      <c r="D10" s="4"/>
    </row>
    <row r="11" spans="1:4" ht="15.75">
      <c r="A11" s="4"/>
      <c r="B11" s="4"/>
      <c r="C11" s="4"/>
      <c r="D11" s="4"/>
    </row>
    <row r="12" spans="1:4" ht="15.75">
      <c r="A12" s="31" t="s">
        <v>16</v>
      </c>
      <c r="B12" s="31"/>
      <c r="C12" s="32"/>
      <c r="D12" s="4"/>
    </row>
    <row r="13" spans="1:4" ht="15.75">
      <c r="A13" s="33" t="s">
        <v>17</v>
      </c>
      <c r="B13" s="33"/>
      <c r="C13" s="33" t="s">
        <v>134</v>
      </c>
      <c r="D13" s="4"/>
    </row>
    <row r="14" spans="1:4" ht="15.75">
      <c r="A14" s="33" t="s">
        <v>18</v>
      </c>
      <c r="B14" s="33"/>
      <c r="C14" s="33" t="s">
        <v>129</v>
      </c>
      <c r="D14" s="4"/>
    </row>
    <row r="15" spans="1:4" ht="15.75">
      <c r="A15" s="33" t="s">
        <v>19</v>
      </c>
      <c r="B15" s="33"/>
      <c r="C15" s="33" t="s">
        <v>142</v>
      </c>
      <c r="D15" s="4"/>
    </row>
    <row r="18" spans="1:1" ht="15.75">
      <c r="A18" s="4"/>
    </row>
    <row r="19" spans="1:1" ht="15.75">
      <c r="A19" s="4"/>
    </row>
    <row r="20" spans="1:1" ht="15.75">
      <c r="A20" s="4"/>
    </row>
    <row r="21" spans="1:1" ht="15.75">
      <c r="A21" s="4"/>
    </row>
    <row r="23" spans="1:1" ht="15.75">
      <c r="A23" s="4"/>
    </row>
    <row r="24" spans="1:1" ht="15.75">
      <c r="A24" s="53"/>
    </row>
    <row r="25" spans="1:1" ht="15.75">
      <c r="A25" s="4"/>
    </row>
    <row r="26" spans="1:1" ht="15.75">
      <c r="A26"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Directions</vt:lpstr>
      <vt:lpstr>Energy</vt:lpstr>
      <vt:lpstr>Waste and Recycling</vt:lpstr>
      <vt:lpstr>Office Spaces and Events</vt:lpstr>
      <vt:lpstr>Purchasing and Travel</vt:lpstr>
      <vt:lpstr>Community Wellbeing</vt:lpstr>
      <vt:lpstr>Outreach and Engagement</vt:lpstr>
      <vt:lpstr>Innovation Credit</vt:lpstr>
      <vt:lpstr>Final Tally</vt:lpstr>
      <vt:lpstr>HIDE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Carlson</dc:creator>
  <cp:keywords/>
  <dc:description/>
  <cp:lastModifiedBy>Rachel Xidis</cp:lastModifiedBy>
  <cp:revision/>
  <dcterms:created xsi:type="dcterms:W3CDTF">2006-09-16T00:00:00Z</dcterms:created>
  <dcterms:modified xsi:type="dcterms:W3CDTF">2024-05-31T14:24:23Z</dcterms:modified>
  <cp:category/>
  <cp:contentStatus/>
</cp:coreProperties>
</file>