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uits.sharepoint.com/sites/spastaff/Shared Documents/General/Budget materials and forms/Template Budgets/2024 Updated Budget file/"/>
    </mc:Choice>
  </mc:AlternateContent>
  <xr:revisionPtr revIDLastSave="46" documentId="8_{5D63D97C-FBE8-4F29-AAFA-97BE440A69E6}" xr6:coauthVersionLast="47" xr6:coauthVersionMax="47" xr10:uidLastSave="{5E3DB8C2-BF1D-4D7D-B3BF-46EDEB371A50}"/>
  <bookViews>
    <workbookView xWindow="28680" yWindow="-120" windowWidth="29040" windowHeight="15840" activeTab="1" xr2:uid="{00000000-000D-0000-FFFF-FFFF00000000}"/>
  </bookViews>
  <sheets>
    <sheet name="Deadlines" sheetId="12" r:id="rId1"/>
    <sheet name="5 years" sheetId="11" r:id="rId2"/>
    <sheet name="4 years" sheetId="13" r:id="rId3"/>
    <sheet name="3 years" sheetId="14" r:id="rId4"/>
    <sheet name="2 years" sheetId="15" r:id="rId5"/>
    <sheet name="1 year" sheetId="16" r:id="rId6"/>
    <sheet name="Other Information" sheetId="17" r:id="rId7"/>
  </sheets>
  <definedNames>
    <definedName name="Assurances_and_Certifications" localSheetId="0">Deadlines!$B$41</definedName>
    <definedName name="ED_Standard_Forms" localSheetId="0">Deadlines!$B$35</definedName>
    <definedName name="Total_equipment">#REF!</definedName>
    <definedName name="Total_other">#REF!</definedName>
    <definedName name="Total_Personnel">#REF!</definedName>
    <definedName name="Total_supplies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7" l="1"/>
  <c r="C23" i="17" s="1"/>
  <c r="D76" i="13"/>
  <c r="F76" i="13"/>
  <c r="D29" i="11"/>
  <c r="A9" i="12"/>
  <c r="A7" i="12"/>
  <c r="E8" i="17"/>
  <c r="E7" i="17" s="1"/>
  <c r="B8" i="17"/>
  <c r="D8" i="17" s="1"/>
  <c r="D7" i="17" s="1"/>
  <c r="F7" i="17"/>
  <c r="F6" i="17"/>
  <c r="C6" i="17"/>
  <c r="C7" i="17"/>
  <c r="A28" i="12"/>
  <c r="A27" i="12"/>
  <c r="A26" i="12"/>
  <c r="A25" i="12"/>
  <c r="A22" i="12"/>
  <c r="A20" i="12"/>
  <c r="A18" i="12"/>
  <c r="A17" i="12"/>
  <c r="A16" i="12"/>
  <c r="A15" i="12"/>
  <c r="C20" i="17" l="1"/>
  <c r="C21" i="17"/>
  <c r="C22" i="17"/>
  <c r="E6" i="17"/>
  <c r="B7" i="17"/>
  <c r="G8" i="17"/>
  <c r="B6" i="17"/>
  <c r="D6" i="17"/>
  <c r="G7" i="17" l="1"/>
  <c r="G6" i="17"/>
  <c r="D76" i="16" l="1"/>
  <c r="F76" i="14"/>
  <c r="H76" i="14" s="1"/>
  <c r="E76" i="14"/>
  <c r="G76" i="14" s="1"/>
  <c r="I76" i="14" s="1"/>
  <c r="F76" i="15"/>
  <c r="E76" i="15"/>
  <c r="G76" i="15" s="1"/>
  <c r="G22" i="14"/>
  <c r="I22" i="14" s="1"/>
  <c r="F22" i="14"/>
  <c r="H22" i="14" s="1"/>
  <c r="G22" i="15"/>
  <c r="F22" i="15"/>
  <c r="G22" i="13"/>
  <c r="I22" i="13" s="1"/>
  <c r="K22" i="13" s="1"/>
  <c r="F22" i="13"/>
  <c r="H22" i="13" s="1"/>
  <c r="J22" i="13" s="1"/>
  <c r="G77" i="13"/>
  <c r="H76" i="13"/>
  <c r="J76" i="13" s="1"/>
  <c r="E76" i="13"/>
  <c r="G76" i="13" s="1"/>
  <c r="I76" i="13" s="1"/>
  <c r="K76" i="13" s="1"/>
  <c r="F22" i="11"/>
  <c r="H22" i="11" s="1"/>
  <c r="J22" i="11" s="1"/>
  <c r="L22" i="11" s="1"/>
  <c r="G22" i="11"/>
  <c r="I22" i="11" s="1"/>
  <c r="K22" i="11" s="1"/>
  <c r="M22" i="11" s="1"/>
  <c r="D79" i="11"/>
  <c r="E76" i="11"/>
  <c r="G76" i="11" s="1"/>
  <c r="G78" i="11" s="1"/>
  <c r="F76" i="11"/>
  <c r="H76" i="11" s="1"/>
  <c r="J76" i="11" s="1"/>
  <c r="L76" i="11" s="1"/>
  <c r="D78" i="13"/>
  <c r="D78" i="14"/>
  <c r="D78" i="15"/>
  <c r="D78" i="11"/>
  <c r="G77" i="11"/>
  <c r="I77" i="11" s="1"/>
  <c r="K77" i="11" s="1"/>
  <c r="M77" i="11" s="1"/>
  <c r="E78" i="11" l="1"/>
  <c r="E78" i="13"/>
  <c r="E78" i="14"/>
  <c r="G78" i="13"/>
  <c r="E78" i="15"/>
  <c r="I76" i="11"/>
  <c r="I77" i="13"/>
  <c r="K77" i="13" s="1"/>
  <c r="I78" i="11" l="1"/>
  <c r="K76" i="11"/>
  <c r="F77" i="15"/>
  <c r="F78" i="15" s="1"/>
  <c r="F77" i="14"/>
  <c r="F77" i="13"/>
  <c r="F77" i="11"/>
  <c r="M76" i="11" l="1"/>
  <c r="M78" i="11" s="1"/>
  <c r="K78" i="11"/>
  <c r="H77" i="14"/>
  <c r="H78" i="14" s="1"/>
  <c r="F78" i="14"/>
  <c r="H77" i="11"/>
  <c r="F78" i="11"/>
  <c r="H77" i="13"/>
  <c r="F78" i="13"/>
  <c r="G24" i="15"/>
  <c r="F24" i="15"/>
  <c r="G18" i="15"/>
  <c r="F18" i="15"/>
  <c r="G13" i="15"/>
  <c r="F13" i="15"/>
  <c r="G12" i="15"/>
  <c r="F12" i="15"/>
  <c r="G11" i="15"/>
  <c r="F11" i="15"/>
  <c r="G10" i="15"/>
  <c r="F10" i="15"/>
  <c r="G9" i="15"/>
  <c r="F9" i="15"/>
  <c r="G8" i="15"/>
  <c r="F8" i="15"/>
  <c r="G77" i="14"/>
  <c r="G24" i="14"/>
  <c r="I24" i="14" s="1"/>
  <c r="F24" i="14"/>
  <c r="H24" i="14" s="1"/>
  <c r="G18" i="14"/>
  <c r="I18" i="14" s="1"/>
  <c r="F18" i="14"/>
  <c r="H18" i="14" s="1"/>
  <c r="G13" i="14"/>
  <c r="I13" i="14" s="1"/>
  <c r="F13" i="14"/>
  <c r="H13" i="14" s="1"/>
  <c r="G12" i="14"/>
  <c r="I12" i="14" s="1"/>
  <c r="F12" i="14"/>
  <c r="H12" i="14" s="1"/>
  <c r="G11" i="14"/>
  <c r="I11" i="14" s="1"/>
  <c r="F11" i="14"/>
  <c r="H11" i="14" s="1"/>
  <c r="G10" i="14"/>
  <c r="I10" i="14" s="1"/>
  <c r="F10" i="14"/>
  <c r="H10" i="14" s="1"/>
  <c r="G9" i="14"/>
  <c r="I9" i="14" s="1"/>
  <c r="F9" i="14"/>
  <c r="H9" i="14" s="1"/>
  <c r="G8" i="14"/>
  <c r="I8" i="14" s="1"/>
  <c r="F8" i="14"/>
  <c r="H8" i="14" s="1"/>
  <c r="G24" i="13"/>
  <c r="I24" i="13" s="1"/>
  <c r="K24" i="13" s="1"/>
  <c r="F24" i="13"/>
  <c r="H24" i="13" s="1"/>
  <c r="J24" i="13" s="1"/>
  <c r="G18" i="13"/>
  <c r="I18" i="13" s="1"/>
  <c r="K18" i="13" s="1"/>
  <c r="F18" i="13"/>
  <c r="H18" i="13" s="1"/>
  <c r="J18" i="13" s="1"/>
  <c r="G13" i="13"/>
  <c r="I13" i="13" s="1"/>
  <c r="K13" i="13" s="1"/>
  <c r="F13" i="13"/>
  <c r="H13" i="13" s="1"/>
  <c r="J13" i="13" s="1"/>
  <c r="G12" i="13"/>
  <c r="I12" i="13" s="1"/>
  <c r="K12" i="13" s="1"/>
  <c r="F12" i="13"/>
  <c r="H12" i="13" s="1"/>
  <c r="J12" i="13" s="1"/>
  <c r="G11" i="13"/>
  <c r="I11" i="13" s="1"/>
  <c r="K11" i="13" s="1"/>
  <c r="F11" i="13"/>
  <c r="H11" i="13" s="1"/>
  <c r="J11" i="13" s="1"/>
  <c r="G10" i="13"/>
  <c r="I10" i="13" s="1"/>
  <c r="K10" i="13" s="1"/>
  <c r="F10" i="13"/>
  <c r="H10" i="13" s="1"/>
  <c r="J10" i="13" s="1"/>
  <c r="G9" i="13"/>
  <c r="I9" i="13" s="1"/>
  <c r="K9" i="13" s="1"/>
  <c r="F9" i="13"/>
  <c r="H9" i="13" s="1"/>
  <c r="J9" i="13" s="1"/>
  <c r="G8" i="13"/>
  <c r="I8" i="13" s="1"/>
  <c r="K8" i="13" s="1"/>
  <c r="F8" i="13"/>
  <c r="H8" i="13" s="1"/>
  <c r="J8" i="13" s="1"/>
  <c r="G24" i="11"/>
  <c r="I24" i="11" s="1"/>
  <c r="K24" i="11" s="1"/>
  <c r="M24" i="11" s="1"/>
  <c r="F24" i="11"/>
  <c r="H24" i="11" s="1"/>
  <c r="J24" i="11" s="1"/>
  <c r="L24" i="11" s="1"/>
  <c r="G18" i="11"/>
  <c r="I18" i="11" s="1"/>
  <c r="K18" i="11" s="1"/>
  <c r="M18" i="11" s="1"/>
  <c r="F18" i="11"/>
  <c r="H18" i="11" s="1"/>
  <c r="J18" i="11" s="1"/>
  <c r="L18" i="11" s="1"/>
  <c r="G13" i="11"/>
  <c r="I13" i="11" s="1"/>
  <c r="K13" i="11" s="1"/>
  <c r="M13" i="11" s="1"/>
  <c r="F13" i="11"/>
  <c r="H13" i="11" s="1"/>
  <c r="J13" i="11" s="1"/>
  <c r="L13" i="11" s="1"/>
  <c r="G12" i="11"/>
  <c r="I12" i="11" s="1"/>
  <c r="K12" i="11" s="1"/>
  <c r="M12" i="11" s="1"/>
  <c r="F12" i="11"/>
  <c r="H12" i="11" s="1"/>
  <c r="J12" i="11" s="1"/>
  <c r="L12" i="11" s="1"/>
  <c r="G11" i="11"/>
  <c r="I11" i="11" s="1"/>
  <c r="K11" i="11" s="1"/>
  <c r="M11" i="11" s="1"/>
  <c r="F11" i="11"/>
  <c r="H11" i="11" s="1"/>
  <c r="J11" i="11" s="1"/>
  <c r="L11" i="11" s="1"/>
  <c r="G10" i="11"/>
  <c r="I10" i="11" s="1"/>
  <c r="K10" i="11" s="1"/>
  <c r="M10" i="11" s="1"/>
  <c r="F10" i="11"/>
  <c r="H10" i="11" s="1"/>
  <c r="J10" i="11" s="1"/>
  <c r="L10" i="11" s="1"/>
  <c r="G9" i="11"/>
  <c r="I9" i="11" s="1"/>
  <c r="K9" i="11" s="1"/>
  <c r="M9" i="11" s="1"/>
  <c r="F9" i="11"/>
  <c r="H9" i="11" s="1"/>
  <c r="J9" i="11" s="1"/>
  <c r="L9" i="11" s="1"/>
  <c r="G8" i="11"/>
  <c r="I8" i="11" s="1"/>
  <c r="K8" i="11" s="1"/>
  <c r="M8" i="11" s="1"/>
  <c r="F8" i="11"/>
  <c r="H8" i="11" s="1"/>
  <c r="J8" i="11" s="1"/>
  <c r="L8" i="11" s="1"/>
  <c r="G1" i="15"/>
  <c r="G1" i="16"/>
  <c r="G1" i="14"/>
  <c r="G1" i="13"/>
  <c r="G1" i="11"/>
  <c r="I77" i="14" l="1"/>
  <c r="I78" i="14" s="1"/>
  <c r="G78" i="14"/>
  <c r="K78" i="13"/>
  <c r="I78" i="13"/>
  <c r="J77" i="11"/>
  <c r="H78" i="11"/>
  <c r="J77" i="13"/>
  <c r="J78" i="13" s="1"/>
  <c r="H78" i="13"/>
  <c r="G34" i="13"/>
  <c r="G33" i="13"/>
  <c r="G32" i="13"/>
  <c r="G31" i="13"/>
  <c r="G30" i="13"/>
  <c r="G29" i="13"/>
  <c r="M75" i="13"/>
  <c r="L75" i="13"/>
  <c r="M74" i="13"/>
  <c r="L74" i="13"/>
  <c r="M73" i="13"/>
  <c r="L73" i="13"/>
  <c r="M72" i="13"/>
  <c r="L72" i="13"/>
  <c r="M71" i="13"/>
  <c r="L71" i="13"/>
  <c r="M70" i="13"/>
  <c r="L70" i="13"/>
  <c r="M69" i="13"/>
  <c r="L69" i="13"/>
  <c r="M68" i="13"/>
  <c r="L68" i="13"/>
  <c r="M66" i="13"/>
  <c r="L66" i="13"/>
  <c r="M65" i="13"/>
  <c r="L65" i="13"/>
  <c r="M64" i="13"/>
  <c r="L64" i="13"/>
  <c r="M63" i="13"/>
  <c r="L63" i="13"/>
  <c r="M62" i="13"/>
  <c r="L62" i="13"/>
  <c r="M61" i="13"/>
  <c r="L61" i="13"/>
  <c r="M60" i="13"/>
  <c r="L60" i="13"/>
  <c r="K57" i="13"/>
  <c r="J57" i="13"/>
  <c r="I57" i="13"/>
  <c r="H57" i="13"/>
  <c r="G57" i="13"/>
  <c r="F57" i="13"/>
  <c r="E57" i="13"/>
  <c r="D57" i="13"/>
  <c r="M56" i="13"/>
  <c r="L56" i="13"/>
  <c r="M55" i="13"/>
  <c r="L55" i="13"/>
  <c r="K51" i="13"/>
  <c r="J51" i="13"/>
  <c r="I51" i="13"/>
  <c r="H51" i="13"/>
  <c r="G51" i="13"/>
  <c r="F51" i="13"/>
  <c r="E51" i="13"/>
  <c r="D51" i="13"/>
  <c r="M50" i="13"/>
  <c r="L50" i="13"/>
  <c r="M48" i="13"/>
  <c r="L48" i="13"/>
  <c r="K44" i="13"/>
  <c r="J44" i="13"/>
  <c r="I44" i="13"/>
  <c r="H44" i="13"/>
  <c r="G44" i="13"/>
  <c r="F44" i="13"/>
  <c r="E44" i="13"/>
  <c r="D44" i="13"/>
  <c r="M43" i="13"/>
  <c r="L43" i="13"/>
  <c r="M42" i="13"/>
  <c r="L42" i="13"/>
  <c r="E36" i="13"/>
  <c r="D36" i="13"/>
  <c r="E35" i="13"/>
  <c r="D35" i="13"/>
  <c r="F34" i="13"/>
  <c r="E34" i="13"/>
  <c r="D34" i="13"/>
  <c r="E33" i="13"/>
  <c r="D33" i="13"/>
  <c r="F32" i="13"/>
  <c r="E32" i="13"/>
  <c r="D32" i="13"/>
  <c r="E31" i="13"/>
  <c r="D31" i="13"/>
  <c r="E30" i="13"/>
  <c r="D30" i="13"/>
  <c r="E29" i="13"/>
  <c r="D29" i="13"/>
  <c r="E25" i="13"/>
  <c r="D25" i="13"/>
  <c r="G35" i="13"/>
  <c r="E14" i="13"/>
  <c r="D14" i="13"/>
  <c r="J33" i="13"/>
  <c r="F33" i="13"/>
  <c r="J31" i="13"/>
  <c r="F31" i="13"/>
  <c r="F30" i="13"/>
  <c r="F29" i="13"/>
  <c r="L77" i="11" l="1"/>
  <c r="L78" i="11" s="1"/>
  <c r="J78" i="11"/>
  <c r="M44" i="13"/>
  <c r="M57" i="13"/>
  <c r="L44" i="13"/>
  <c r="L57" i="13"/>
  <c r="L51" i="13"/>
  <c r="D26" i="13"/>
  <c r="M51" i="13"/>
  <c r="E26" i="13"/>
  <c r="E37" i="13"/>
  <c r="F14" i="13"/>
  <c r="D37" i="13"/>
  <c r="H29" i="13"/>
  <c r="H34" i="13"/>
  <c r="J34" i="13"/>
  <c r="L10" i="13"/>
  <c r="L12" i="13"/>
  <c r="L13" i="13"/>
  <c r="H32" i="13"/>
  <c r="J32" i="13"/>
  <c r="F35" i="13"/>
  <c r="F25" i="13"/>
  <c r="H31" i="13"/>
  <c r="L31" i="13" s="1"/>
  <c r="H33" i="13"/>
  <c r="L33" i="13" s="1"/>
  <c r="F36" i="13"/>
  <c r="G14" i="13"/>
  <c r="G36" i="13"/>
  <c r="G37" i="13" s="1"/>
  <c r="G25" i="13"/>
  <c r="K75" i="14"/>
  <c r="J75" i="14"/>
  <c r="K74" i="14"/>
  <c r="J74" i="14"/>
  <c r="K73" i="14"/>
  <c r="J73" i="14"/>
  <c r="K72" i="14"/>
  <c r="J72" i="14"/>
  <c r="K71" i="14"/>
  <c r="J71" i="14"/>
  <c r="K70" i="14"/>
  <c r="J70" i="14"/>
  <c r="K69" i="14"/>
  <c r="J69" i="14"/>
  <c r="K68" i="14"/>
  <c r="J68" i="14"/>
  <c r="K66" i="14"/>
  <c r="J66" i="14"/>
  <c r="K65" i="14"/>
  <c r="J65" i="14"/>
  <c r="K64" i="14"/>
  <c r="J64" i="14"/>
  <c r="K63" i="14"/>
  <c r="J63" i="14"/>
  <c r="K62" i="14"/>
  <c r="J62" i="14"/>
  <c r="K61" i="14"/>
  <c r="J61" i="14"/>
  <c r="K60" i="14"/>
  <c r="J60" i="14"/>
  <c r="I57" i="14"/>
  <c r="H57" i="14"/>
  <c r="G57" i="14"/>
  <c r="F57" i="14"/>
  <c r="E57" i="14"/>
  <c r="D57" i="14"/>
  <c r="K56" i="14"/>
  <c r="J56" i="14"/>
  <c r="K55" i="14"/>
  <c r="J55" i="14"/>
  <c r="I51" i="14"/>
  <c r="H51" i="14"/>
  <c r="G51" i="14"/>
  <c r="F51" i="14"/>
  <c r="E51" i="14"/>
  <c r="D51" i="14"/>
  <c r="K50" i="14"/>
  <c r="J50" i="14"/>
  <c r="K48" i="14"/>
  <c r="J48" i="14"/>
  <c r="I44" i="14"/>
  <c r="H44" i="14"/>
  <c r="G44" i="14"/>
  <c r="F44" i="14"/>
  <c r="E44" i="14"/>
  <c r="D44" i="14"/>
  <c r="K43" i="14"/>
  <c r="J43" i="14"/>
  <c r="K42" i="14"/>
  <c r="J42" i="14"/>
  <c r="E36" i="14"/>
  <c r="D36" i="14"/>
  <c r="E35" i="14"/>
  <c r="D35" i="14"/>
  <c r="E34" i="14"/>
  <c r="D34" i="14"/>
  <c r="H33" i="14"/>
  <c r="E33" i="14"/>
  <c r="D33" i="14"/>
  <c r="E32" i="14"/>
  <c r="D32" i="14"/>
  <c r="E31" i="14"/>
  <c r="D31" i="14"/>
  <c r="E30" i="14"/>
  <c r="D30" i="14"/>
  <c r="E29" i="14"/>
  <c r="D29" i="14"/>
  <c r="E25" i="14"/>
  <c r="D25" i="14"/>
  <c r="I36" i="14"/>
  <c r="H36" i="14"/>
  <c r="G36" i="14"/>
  <c r="F36" i="14"/>
  <c r="I35" i="14"/>
  <c r="H35" i="14"/>
  <c r="G35" i="14"/>
  <c r="F35" i="14"/>
  <c r="E14" i="14"/>
  <c r="D14" i="14"/>
  <c r="D26" i="14" s="1"/>
  <c r="G34" i="14"/>
  <c r="I33" i="14"/>
  <c r="G33" i="14"/>
  <c r="F33" i="14"/>
  <c r="G32" i="14"/>
  <c r="I31" i="14"/>
  <c r="H31" i="14"/>
  <c r="G31" i="14"/>
  <c r="F31" i="14"/>
  <c r="G30" i="14"/>
  <c r="G29" i="14"/>
  <c r="F29" i="14"/>
  <c r="G77" i="15"/>
  <c r="G78" i="15" s="1"/>
  <c r="I75" i="15"/>
  <c r="H75" i="15"/>
  <c r="I74" i="15"/>
  <c r="H74" i="15"/>
  <c r="I73" i="15"/>
  <c r="H73" i="15"/>
  <c r="I72" i="15"/>
  <c r="H72" i="15"/>
  <c r="I71" i="15"/>
  <c r="H71" i="15"/>
  <c r="I70" i="15"/>
  <c r="H70" i="15"/>
  <c r="I69" i="15"/>
  <c r="H69" i="15"/>
  <c r="I68" i="15"/>
  <c r="H68" i="15"/>
  <c r="I66" i="15"/>
  <c r="H66" i="15"/>
  <c r="I65" i="15"/>
  <c r="H65" i="15"/>
  <c r="I64" i="15"/>
  <c r="H64" i="15"/>
  <c r="I63" i="15"/>
  <c r="H63" i="15"/>
  <c r="I62" i="15"/>
  <c r="H62" i="15"/>
  <c r="I61" i="15"/>
  <c r="H61" i="15"/>
  <c r="I60" i="15"/>
  <c r="H60" i="15"/>
  <c r="G57" i="15"/>
  <c r="F57" i="15"/>
  <c r="E57" i="15"/>
  <c r="D57" i="15"/>
  <c r="I56" i="15"/>
  <c r="H56" i="15"/>
  <c r="I55" i="15"/>
  <c r="H55" i="15"/>
  <c r="G51" i="15"/>
  <c r="F51" i="15"/>
  <c r="E51" i="15"/>
  <c r="D51" i="15"/>
  <c r="I50" i="15"/>
  <c r="H50" i="15"/>
  <c r="I48" i="15"/>
  <c r="H48" i="15"/>
  <c r="G44" i="15"/>
  <c r="F44" i="15"/>
  <c r="E44" i="15"/>
  <c r="D44" i="15"/>
  <c r="I43" i="15"/>
  <c r="H43" i="15"/>
  <c r="I42" i="15"/>
  <c r="H42" i="15"/>
  <c r="E36" i="15"/>
  <c r="D36" i="15"/>
  <c r="E35" i="15"/>
  <c r="D35" i="15"/>
  <c r="F34" i="15"/>
  <c r="E34" i="15"/>
  <c r="D34" i="15"/>
  <c r="E33" i="15"/>
  <c r="D33" i="15"/>
  <c r="F32" i="15"/>
  <c r="E32" i="15"/>
  <c r="D32" i="15"/>
  <c r="E31" i="15"/>
  <c r="D31" i="15"/>
  <c r="F30" i="15"/>
  <c r="E30" i="15"/>
  <c r="D30" i="15"/>
  <c r="E29" i="15"/>
  <c r="D29" i="15"/>
  <c r="E25" i="15"/>
  <c r="D25" i="15"/>
  <c r="I24" i="15"/>
  <c r="F36" i="15"/>
  <c r="I22" i="15"/>
  <c r="H22" i="15"/>
  <c r="G35" i="15"/>
  <c r="F35" i="15"/>
  <c r="E14" i="15"/>
  <c r="D14" i="15"/>
  <c r="H13" i="15"/>
  <c r="G34" i="15"/>
  <c r="H12" i="15"/>
  <c r="G33" i="15"/>
  <c r="F33" i="15"/>
  <c r="H11" i="15"/>
  <c r="G32" i="15"/>
  <c r="H10" i="15"/>
  <c r="G31" i="15"/>
  <c r="F31" i="15"/>
  <c r="H9" i="15"/>
  <c r="G30" i="15"/>
  <c r="G29" i="15"/>
  <c r="F29" i="15"/>
  <c r="E76" i="16"/>
  <c r="E55" i="16"/>
  <c r="D55" i="16"/>
  <c r="E49" i="16"/>
  <c r="D49" i="16"/>
  <c r="E42" i="16"/>
  <c r="D42" i="16"/>
  <c r="E34" i="16"/>
  <c r="D34" i="16"/>
  <c r="E33" i="16"/>
  <c r="D33" i="16"/>
  <c r="E32" i="16"/>
  <c r="D32" i="16"/>
  <c r="E31" i="16"/>
  <c r="D31" i="16"/>
  <c r="E30" i="16"/>
  <c r="D30" i="16"/>
  <c r="E29" i="16"/>
  <c r="D29" i="16"/>
  <c r="E28" i="16"/>
  <c r="D28" i="16"/>
  <c r="E27" i="16"/>
  <c r="D27" i="16"/>
  <c r="E23" i="16"/>
  <c r="D23" i="16"/>
  <c r="E13" i="16"/>
  <c r="D13" i="16"/>
  <c r="D24" i="16" s="1"/>
  <c r="K44" i="14" l="1"/>
  <c r="N77" i="11"/>
  <c r="E24" i="16"/>
  <c r="J51" i="14"/>
  <c r="K51" i="14"/>
  <c r="H32" i="15"/>
  <c r="H44" i="15"/>
  <c r="H51" i="15"/>
  <c r="H34" i="15"/>
  <c r="N78" i="11"/>
  <c r="I44" i="15"/>
  <c r="I51" i="15"/>
  <c r="I57" i="15"/>
  <c r="H57" i="15"/>
  <c r="D35" i="16"/>
  <c r="D37" i="16" s="1"/>
  <c r="D78" i="16" s="1"/>
  <c r="D80" i="16" s="1"/>
  <c r="D84" i="16" s="1"/>
  <c r="E35" i="16"/>
  <c r="H35" i="15"/>
  <c r="E26" i="15"/>
  <c r="D26" i="15"/>
  <c r="J57" i="14"/>
  <c r="K57" i="14"/>
  <c r="J44" i="14"/>
  <c r="E39" i="13"/>
  <c r="E80" i="13" s="1"/>
  <c r="F37" i="13"/>
  <c r="D39" i="13"/>
  <c r="D80" i="13" s="1"/>
  <c r="L34" i="13"/>
  <c r="H36" i="15"/>
  <c r="H30" i="15"/>
  <c r="H33" i="15"/>
  <c r="L32" i="13"/>
  <c r="G26" i="13"/>
  <c r="G39" i="13" s="1"/>
  <c r="G80" i="13" s="1"/>
  <c r="G99" i="13" s="1"/>
  <c r="E37" i="15"/>
  <c r="I34" i="15"/>
  <c r="I33" i="15"/>
  <c r="K33" i="14"/>
  <c r="F26" i="13"/>
  <c r="H14" i="13"/>
  <c r="H30" i="13"/>
  <c r="J30" i="13"/>
  <c r="J14" i="13"/>
  <c r="I33" i="13"/>
  <c r="I31" i="13"/>
  <c r="I14" i="13"/>
  <c r="I29" i="13"/>
  <c r="M22" i="13"/>
  <c r="L22" i="13"/>
  <c r="L9" i="13"/>
  <c r="L11" i="13"/>
  <c r="I35" i="13"/>
  <c r="I25" i="13"/>
  <c r="H36" i="13"/>
  <c r="J36" i="13"/>
  <c r="H35" i="13"/>
  <c r="H25" i="13"/>
  <c r="J29" i="13"/>
  <c r="L29" i="13" s="1"/>
  <c r="I36" i="13"/>
  <c r="K36" i="13"/>
  <c r="I34" i="13"/>
  <c r="I32" i="13"/>
  <c r="I30" i="13"/>
  <c r="L24" i="13"/>
  <c r="L18" i="13"/>
  <c r="M24" i="13"/>
  <c r="F34" i="14"/>
  <c r="H34" i="14"/>
  <c r="F32" i="14"/>
  <c r="F14" i="14"/>
  <c r="J22" i="14"/>
  <c r="H29" i="14"/>
  <c r="J29" i="14" s="1"/>
  <c r="J31" i="14"/>
  <c r="J35" i="14"/>
  <c r="K36" i="14"/>
  <c r="H25" i="14"/>
  <c r="J36" i="14"/>
  <c r="K78" i="14"/>
  <c r="F30" i="14"/>
  <c r="J13" i="14"/>
  <c r="K31" i="14"/>
  <c r="K35" i="14"/>
  <c r="G37" i="14"/>
  <c r="J33" i="14"/>
  <c r="D37" i="14"/>
  <c r="J78" i="14"/>
  <c r="I25" i="14"/>
  <c r="E37" i="14"/>
  <c r="J8" i="14"/>
  <c r="J10" i="14"/>
  <c r="J12" i="14"/>
  <c r="J18" i="14"/>
  <c r="J24" i="14"/>
  <c r="F25" i="14"/>
  <c r="J77" i="14"/>
  <c r="G14" i="14"/>
  <c r="K22" i="14"/>
  <c r="E26" i="14"/>
  <c r="I29" i="14"/>
  <c r="K29" i="14" s="1"/>
  <c r="K8" i="14"/>
  <c r="I30" i="14"/>
  <c r="K30" i="14" s="1"/>
  <c r="K10" i="14"/>
  <c r="I32" i="14"/>
  <c r="K32" i="14" s="1"/>
  <c r="K12" i="14"/>
  <c r="I34" i="14"/>
  <c r="K34" i="14" s="1"/>
  <c r="K18" i="14"/>
  <c r="K24" i="14"/>
  <c r="G25" i="14"/>
  <c r="K77" i="14"/>
  <c r="H8" i="15"/>
  <c r="F14" i="15"/>
  <c r="H14" i="15" s="1"/>
  <c r="H31" i="15"/>
  <c r="F37" i="15"/>
  <c r="I30" i="15"/>
  <c r="H78" i="15"/>
  <c r="I31" i="15"/>
  <c r="H29" i="15"/>
  <c r="I32" i="15"/>
  <c r="I35" i="15"/>
  <c r="I78" i="15"/>
  <c r="D37" i="15"/>
  <c r="I8" i="15"/>
  <c r="I9" i="15"/>
  <c r="I10" i="15"/>
  <c r="I11" i="15"/>
  <c r="I12" i="15"/>
  <c r="I13" i="15"/>
  <c r="G14" i="15"/>
  <c r="I29" i="15"/>
  <c r="G36" i="15"/>
  <c r="I36" i="15" s="1"/>
  <c r="H18" i="15"/>
  <c r="H24" i="15"/>
  <c r="F25" i="15"/>
  <c r="H77" i="15"/>
  <c r="I18" i="15"/>
  <c r="G25" i="15"/>
  <c r="I25" i="15" s="1"/>
  <c r="I77" i="15"/>
  <c r="E37" i="16" l="1"/>
  <c r="E78" i="16" s="1"/>
  <c r="E97" i="16" s="1"/>
  <c r="D97" i="16"/>
  <c r="G37" i="15"/>
  <c r="I37" i="15" s="1"/>
  <c r="E39" i="15"/>
  <c r="E80" i="15" s="1"/>
  <c r="J25" i="14"/>
  <c r="F26" i="15"/>
  <c r="H26" i="15" s="1"/>
  <c r="H37" i="15"/>
  <c r="J34" i="14"/>
  <c r="F39" i="13"/>
  <c r="F80" i="13" s="1"/>
  <c r="F99" i="13" s="1"/>
  <c r="L14" i="13"/>
  <c r="H25" i="15"/>
  <c r="G26" i="15"/>
  <c r="I26" i="15" s="1"/>
  <c r="K25" i="14"/>
  <c r="F37" i="14"/>
  <c r="L36" i="13"/>
  <c r="M36" i="13"/>
  <c r="H26" i="13"/>
  <c r="I14" i="15"/>
  <c r="K9" i="14"/>
  <c r="L30" i="13"/>
  <c r="L8" i="13"/>
  <c r="G82" i="13"/>
  <c r="G86" i="13" s="1"/>
  <c r="G101" i="13" s="1"/>
  <c r="G102" i="13" s="1"/>
  <c r="K32" i="13"/>
  <c r="M32" i="13" s="1"/>
  <c r="M11" i="13"/>
  <c r="H37" i="13"/>
  <c r="K29" i="13"/>
  <c r="M29" i="13" s="1"/>
  <c r="K14" i="13"/>
  <c r="M8" i="13"/>
  <c r="I26" i="13"/>
  <c r="K33" i="13"/>
  <c r="M33" i="13" s="1"/>
  <c r="M12" i="13"/>
  <c r="L78" i="13"/>
  <c r="L77" i="13"/>
  <c r="D82" i="13"/>
  <c r="D100" i="13" s="1"/>
  <c r="D99" i="13"/>
  <c r="K30" i="13"/>
  <c r="M30" i="13" s="1"/>
  <c r="M9" i="13"/>
  <c r="K34" i="13"/>
  <c r="M34" i="13" s="1"/>
  <c r="M13" i="13"/>
  <c r="K35" i="13"/>
  <c r="M35" i="13" s="1"/>
  <c r="K25" i="13"/>
  <c r="M25" i="13" s="1"/>
  <c r="M18" i="13"/>
  <c r="J35" i="13"/>
  <c r="L35" i="13" s="1"/>
  <c r="J25" i="13"/>
  <c r="J26" i="13" s="1"/>
  <c r="I37" i="13"/>
  <c r="K31" i="13"/>
  <c r="M31" i="13" s="1"/>
  <c r="M10" i="13"/>
  <c r="M78" i="13"/>
  <c r="M77" i="13"/>
  <c r="E99" i="13"/>
  <c r="E82" i="13"/>
  <c r="E100" i="13" s="1"/>
  <c r="E39" i="14"/>
  <c r="J9" i="14"/>
  <c r="H30" i="14"/>
  <c r="J30" i="14" s="1"/>
  <c r="J11" i="14"/>
  <c r="H32" i="14"/>
  <c r="J32" i="14" s="1"/>
  <c r="F26" i="14"/>
  <c r="G26" i="14"/>
  <c r="G39" i="14" s="1"/>
  <c r="G80" i="14" s="1"/>
  <c r="K13" i="14"/>
  <c r="D39" i="14"/>
  <c r="I37" i="14"/>
  <c r="K37" i="14" s="1"/>
  <c r="K11" i="14"/>
  <c r="I14" i="14"/>
  <c r="I26" i="14" s="1"/>
  <c r="H14" i="14"/>
  <c r="H26" i="14" s="1"/>
  <c r="D39" i="15"/>
  <c r="D91" i="16"/>
  <c r="D93" i="16" s="1"/>
  <c r="D99" i="16"/>
  <c r="D98" i="16"/>
  <c r="N60" i="11"/>
  <c r="O60" i="11"/>
  <c r="E36" i="11"/>
  <c r="D36" i="11"/>
  <c r="G36" i="11"/>
  <c r="F36" i="11"/>
  <c r="G25" i="11"/>
  <c r="G34" i="11"/>
  <c r="G31" i="11"/>
  <c r="F34" i="11"/>
  <c r="F33" i="11"/>
  <c r="F31" i="11"/>
  <c r="F29" i="11"/>
  <c r="D33" i="11"/>
  <c r="D35" i="11"/>
  <c r="D30" i="11"/>
  <c r="D31" i="11"/>
  <c r="D32" i="11"/>
  <c r="E33" i="11"/>
  <c r="E34" i="11"/>
  <c r="D34" i="11"/>
  <c r="E31" i="11"/>
  <c r="E32" i="11"/>
  <c r="O75" i="11"/>
  <c r="O74" i="11"/>
  <c r="O73" i="11"/>
  <c r="O72" i="11"/>
  <c r="O71" i="11"/>
  <c r="O70" i="11"/>
  <c r="O69" i="11"/>
  <c r="O68" i="11"/>
  <c r="O66" i="11"/>
  <c r="O65" i="11"/>
  <c r="O64" i="11"/>
  <c r="O63" i="11"/>
  <c r="O62" i="11"/>
  <c r="O61" i="11"/>
  <c r="O56" i="11"/>
  <c r="O55" i="11"/>
  <c r="O50" i="11"/>
  <c r="O48" i="11"/>
  <c r="O43" i="11"/>
  <c r="O42" i="11"/>
  <c r="N75" i="11"/>
  <c r="N74" i="11"/>
  <c r="N73" i="11"/>
  <c r="N72" i="11"/>
  <c r="N71" i="11"/>
  <c r="N70" i="11"/>
  <c r="N69" i="11"/>
  <c r="N68" i="11"/>
  <c r="N66" i="11"/>
  <c r="N65" i="11"/>
  <c r="N64" i="11"/>
  <c r="N63" i="11"/>
  <c r="N62" i="11"/>
  <c r="N61" i="11"/>
  <c r="N56" i="11"/>
  <c r="N55" i="11"/>
  <c r="N50" i="11"/>
  <c r="N48" i="11"/>
  <c r="N43" i="11"/>
  <c r="N42" i="11"/>
  <c r="M57" i="11"/>
  <c r="L57" i="11"/>
  <c r="M51" i="11"/>
  <c r="L51" i="11"/>
  <c r="M44" i="11"/>
  <c r="L44" i="11"/>
  <c r="K57" i="11"/>
  <c r="J57" i="11"/>
  <c r="K51" i="11"/>
  <c r="J51" i="11"/>
  <c r="K44" i="11"/>
  <c r="J44" i="11"/>
  <c r="E35" i="11"/>
  <c r="E30" i="11"/>
  <c r="E29" i="11"/>
  <c r="D14" i="11"/>
  <c r="D25" i="11"/>
  <c r="D44" i="11"/>
  <c r="D51" i="11"/>
  <c r="D57" i="11"/>
  <c r="I44" i="11"/>
  <c r="I51" i="11"/>
  <c r="I57" i="11"/>
  <c r="G44" i="11"/>
  <c r="G51" i="11"/>
  <c r="G57" i="11"/>
  <c r="E14" i="11"/>
  <c r="E25" i="11"/>
  <c r="E44" i="11"/>
  <c r="E51" i="11"/>
  <c r="E57" i="11"/>
  <c r="H44" i="11"/>
  <c r="H51" i="11"/>
  <c r="H57" i="11"/>
  <c r="F44" i="11"/>
  <c r="F51" i="11"/>
  <c r="F57" i="11"/>
  <c r="G29" i="11"/>
  <c r="I36" i="11"/>
  <c r="G35" i="11"/>
  <c r="H33" i="11"/>
  <c r="I31" i="11"/>
  <c r="H29" i="11"/>
  <c r="I34" i="11"/>
  <c r="K34" i="11"/>
  <c r="I29" i="11"/>
  <c r="K36" i="11"/>
  <c r="I35" i="11"/>
  <c r="G32" i="11"/>
  <c r="F35" i="11"/>
  <c r="G30" i="11"/>
  <c r="G33" i="11"/>
  <c r="G14" i="11"/>
  <c r="J29" i="11"/>
  <c r="K31" i="11"/>
  <c r="I33" i="11"/>
  <c r="O10" i="11"/>
  <c r="M31" i="11"/>
  <c r="I30" i="11"/>
  <c r="I32" i="11"/>
  <c r="M33" i="11"/>
  <c r="K33" i="11"/>
  <c r="M32" i="11"/>
  <c r="D100" i="16" l="1"/>
  <c r="E80" i="16"/>
  <c r="E98" i="16" s="1"/>
  <c r="F39" i="15"/>
  <c r="F80" i="15" s="1"/>
  <c r="F82" i="15" s="1"/>
  <c r="F86" i="15" s="1"/>
  <c r="G39" i="15"/>
  <c r="G80" i="15" s="1"/>
  <c r="G82" i="15" s="1"/>
  <c r="G86" i="15" s="1"/>
  <c r="G93" i="15" s="1"/>
  <c r="G95" i="15" s="1"/>
  <c r="F82" i="13"/>
  <c r="F86" i="13" s="1"/>
  <c r="F93" i="13" s="1"/>
  <c r="F95" i="13" s="1"/>
  <c r="H39" i="13"/>
  <c r="H80" i="13" s="1"/>
  <c r="N57" i="11"/>
  <c r="N44" i="11"/>
  <c r="H37" i="14"/>
  <c r="J37" i="14" s="1"/>
  <c r="J14" i="14"/>
  <c r="J37" i="13"/>
  <c r="J39" i="13" s="1"/>
  <c r="J80" i="13" s="1"/>
  <c r="H30" i="11"/>
  <c r="F14" i="11"/>
  <c r="N9" i="11"/>
  <c r="J30" i="11"/>
  <c r="L30" i="11"/>
  <c r="M35" i="11"/>
  <c r="K35" i="11"/>
  <c r="D37" i="11"/>
  <c r="F30" i="11"/>
  <c r="O57" i="11"/>
  <c r="E26" i="11"/>
  <c r="D26" i="11"/>
  <c r="N51" i="11"/>
  <c r="O44" i="11"/>
  <c r="O51" i="11"/>
  <c r="H32" i="11"/>
  <c r="L33" i="11"/>
  <c r="J33" i="11"/>
  <c r="J35" i="11"/>
  <c r="I25" i="11"/>
  <c r="H35" i="11"/>
  <c r="M36" i="11"/>
  <c r="O36" i="11" s="1"/>
  <c r="F32" i="11"/>
  <c r="G26" i="11"/>
  <c r="F25" i="11"/>
  <c r="O78" i="11"/>
  <c r="H25" i="11"/>
  <c r="E37" i="11"/>
  <c r="O77" i="11"/>
  <c r="O24" i="11"/>
  <c r="O33" i="11"/>
  <c r="G37" i="11"/>
  <c r="O12" i="11"/>
  <c r="O31" i="11"/>
  <c r="M34" i="11"/>
  <c r="O34" i="11" s="1"/>
  <c r="O11" i="11"/>
  <c r="K32" i="11"/>
  <c r="O32" i="11" s="1"/>
  <c r="I14" i="11"/>
  <c r="I37" i="11"/>
  <c r="M30" i="11"/>
  <c r="K30" i="11"/>
  <c r="I39" i="14"/>
  <c r="I80" i="14" s="1"/>
  <c r="I99" i="14" s="1"/>
  <c r="G93" i="13"/>
  <c r="G95" i="13" s="1"/>
  <c r="G100" i="13"/>
  <c r="L26" i="13"/>
  <c r="K26" i="13"/>
  <c r="M26" i="13" s="1"/>
  <c r="M14" i="13"/>
  <c r="E86" i="13"/>
  <c r="D86" i="13"/>
  <c r="K37" i="13"/>
  <c r="M37" i="13" s="1"/>
  <c r="L25" i="13"/>
  <c r="I39" i="13"/>
  <c r="E80" i="14"/>
  <c r="F39" i="14"/>
  <c r="F80" i="14" s="1"/>
  <c r="J26" i="14"/>
  <c r="K26" i="14"/>
  <c r="K14" i="14"/>
  <c r="D80" i="14"/>
  <c r="G99" i="14"/>
  <c r="G82" i="14"/>
  <c r="G86" i="14" s="1"/>
  <c r="E99" i="15"/>
  <c r="E82" i="15"/>
  <c r="E100" i="15" s="1"/>
  <c r="D80" i="15"/>
  <c r="E84" i="16" l="1"/>
  <c r="E91" i="16" s="1"/>
  <c r="E93" i="16" s="1"/>
  <c r="F99" i="15"/>
  <c r="H39" i="15"/>
  <c r="G99" i="15"/>
  <c r="I99" i="15" s="1"/>
  <c r="G100" i="15"/>
  <c r="I100" i="15" s="1"/>
  <c r="F100" i="13"/>
  <c r="G101" i="15"/>
  <c r="I39" i="15"/>
  <c r="I80" i="15"/>
  <c r="F101" i="13"/>
  <c r="F102" i="13" s="1"/>
  <c r="G39" i="11"/>
  <c r="G80" i="11" s="1"/>
  <c r="H39" i="14"/>
  <c r="H80" i="14" s="1"/>
  <c r="H99" i="14" s="1"/>
  <c r="L37" i="13"/>
  <c r="N30" i="11"/>
  <c r="I26" i="11"/>
  <c r="I39" i="11" s="1"/>
  <c r="I80" i="11" s="1"/>
  <c r="I99" i="11" s="1"/>
  <c r="F37" i="11"/>
  <c r="D39" i="11"/>
  <c r="D80" i="11" s="1"/>
  <c r="O35" i="11"/>
  <c r="E39" i="11"/>
  <c r="E80" i="11" s="1"/>
  <c r="E99" i="11" s="1"/>
  <c r="N33" i="11"/>
  <c r="O18" i="11"/>
  <c r="N22" i="11"/>
  <c r="H34" i="11"/>
  <c r="H14" i="11"/>
  <c r="H31" i="11"/>
  <c r="L29" i="11"/>
  <c r="F26" i="11"/>
  <c r="K25" i="11"/>
  <c r="N8" i="11"/>
  <c r="N12" i="11"/>
  <c r="L35" i="11"/>
  <c r="N35" i="11" s="1"/>
  <c r="H36" i="11"/>
  <c r="N18" i="11"/>
  <c r="J32" i="11"/>
  <c r="O30" i="11"/>
  <c r="O13" i="11"/>
  <c r="O9" i="11"/>
  <c r="K29" i="11"/>
  <c r="K14" i="11"/>
  <c r="K39" i="14"/>
  <c r="I82" i="14"/>
  <c r="I86" i="14" s="1"/>
  <c r="I101" i="14" s="1"/>
  <c r="I102" i="14" s="1"/>
  <c r="I80" i="13"/>
  <c r="H99" i="13"/>
  <c r="H82" i="13"/>
  <c r="H100" i="13" s="1"/>
  <c r="L80" i="13"/>
  <c r="J99" i="13"/>
  <c r="J82" i="13"/>
  <c r="J86" i="13" s="1"/>
  <c r="D93" i="13"/>
  <c r="D101" i="13"/>
  <c r="K39" i="13"/>
  <c r="K80" i="13" s="1"/>
  <c r="E101" i="13"/>
  <c r="E93" i="13"/>
  <c r="L39" i="13"/>
  <c r="D99" i="14"/>
  <c r="D82" i="14"/>
  <c r="D100" i="14" s="1"/>
  <c r="F99" i="14"/>
  <c r="F82" i="14"/>
  <c r="F86" i="14" s="1"/>
  <c r="G101" i="14"/>
  <c r="G102" i="14" s="1"/>
  <c r="G93" i="14"/>
  <c r="G95" i="14" s="1"/>
  <c r="G100" i="14"/>
  <c r="K80" i="14"/>
  <c r="E99" i="14"/>
  <c r="K99" i="14" s="1"/>
  <c r="E82" i="14"/>
  <c r="E100" i="14" s="1"/>
  <c r="F100" i="15"/>
  <c r="H80" i="15"/>
  <c r="D82" i="15"/>
  <c r="D99" i="15"/>
  <c r="F101" i="15"/>
  <c r="F93" i="15"/>
  <c r="F95" i="15" s="1"/>
  <c r="E86" i="15"/>
  <c r="I82" i="15"/>
  <c r="E99" i="16" l="1"/>
  <c r="E100" i="16" s="1"/>
  <c r="H99" i="15"/>
  <c r="F102" i="15"/>
  <c r="G102" i="15"/>
  <c r="H82" i="14"/>
  <c r="H86" i="14" s="1"/>
  <c r="H101" i="14" s="1"/>
  <c r="H102" i="14" s="1"/>
  <c r="J80" i="14"/>
  <c r="J39" i="14"/>
  <c r="E82" i="11"/>
  <c r="E86" i="11" s="1"/>
  <c r="D99" i="11"/>
  <c r="D82" i="11"/>
  <c r="D86" i="11" s="1"/>
  <c r="J31" i="11"/>
  <c r="J14" i="11"/>
  <c r="L32" i="11"/>
  <c r="N32" i="11" s="1"/>
  <c r="N11" i="11"/>
  <c r="N29" i="11"/>
  <c r="H26" i="11"/>
  <c r="L34" i="11"/>
  <c r="J34" i="11"/>
  <c r="M25" i="11"/>
  <c r="O25" i="11" s="1"/>
  <c r="O22" i="11"/>
  <c r="H37" i="11"/>
  <c r="J36" i="11"/>
  <c r="J25" i="11"/>
  <c r="F39" i="11"/>
  <c r="N24" i="11"/>
  <c r="I82" i="11"/>
  <c r="I86" i="11" s="1"/>
  <c r="G99" i="11"/>
  <c r="G82" i="11"/>
  <c r="K37" i="11"/>
  <c r="M14" i="11"/>
  <c r="M29" i="11"/>
  <c r="M37" i="11" s="1"/>
  <c r="K26" i="11"/>
  <c r="O8" i="11"/>
  <c r="I100" i="14"/>
  <c r="K100" i="14" s="1"/>
  <c r="I93" i="14"/>
  <c r="I95" i="14" s="1"/>
  <c r="M39" i="13"/>
  <c r="J100" i="13"/>
  <c r="L100" i="13" s="1"/>
  <c r="D95" i="13"/>
  <c r="K99" i="13"/>
  <c r="K82" i="13"/>
  <c r="K86" i="13" s="1"/>
  <c r="I99" i="13"/>
  <c r="I82" i="13"/>
  <c r="M80" i="13"/>
  <c r="E95" i="13"/>
  <c r="D102" i="13"/>
  <c r="J101" i="13"/>
  <c r="J102" i="13" s="1"/>
  <c r="J93" i="13"/>
  <c r="J95" i="13" s="1"/>
  <c r="H86" i="13"/>
  <c r="L82" i="13"/>
  <c r="E102" i="13"/>
  <c r="L99" i="13"/>
  <c r="F101" i="14"/>
  <c r="F102" i="14" s="1"/>
  <c r="F93" i="14"/>
  <c r="F95" i="14" s="1"/>
  <c r="D86" i="14"/>
  <c r="K82" i="14"/>
  <c r="E86" i="14"/>
  <c r="F100" i="14"/>
  <c r="J99" i="14"/>
  <c r="I86" i="15"/>
  <c r="E101" i="15"/>
  <c r="E93" i="15"/>
  <c r="D86" i="15"/>
  <c r="H82" i="15"/>
  <c r="D100" i="15"/>
  <c r="H100" i="15" s="1"/>
  <c r="H93" i="14" l="1"/>
  <c r="H95" i="14" s="1"/>
  <c r="J82" i="14"/>
  <c r="H100" i="14"/>
  <c r="J100" i="14" s="1"/>
  <c r="D100" i="11"/>
  <c r="I93" i="11"/>
  <c r="I95" i="11" s="1"/>
  <c r="E93" i="11"/>
  <c r="E95" i="11" s="1"/>
  <c r="M26" i="11"/>
  <c r="O26" i="11" s="1"/>
  <c r="E100" i="11"/>
  <c r="E101" i="11"/>
  <c r="E102" i="11" s="1"/>
  <c r="N13" i="11"/>
  <c r="N34" i="11"/>
  <c r="J26" i="11"/>
  <c r="H39" i="11"/>
  <c r="H80" i="11" s="1"/>
  <c r="J37" i="11"/>
  <c r="L36" i="11"/>
  <c r="N36" i="11" s="1"/>
  <c r="L25" i="11"/>
  <c r="N25" i="11" s="1"/>
  <c r="L31" i="11"/>
  <c r="N10" i="11"/>
  <c r="L14" i="11"/>
  <c r="F80" i="11"/>
  <c r="I100" i="11"/>
  <c r="I101" i="11"/>
  <c r="I102" i="11" s="1"/>
  <c r="G86" i="11"/>
  <c r="K39" i="11"/>
  <c r="O29" i="11"/>
  <c r="G100" i="11"/>
  <c r="O14" i="11"/>
  <c r="O37" i="11"/>
  <c r="M99" i="13"/>
  <c r="H101" i="13"/>
  <c r="H93" i="13"/>
  <c r="L86" i="13"/>
  <c r="I86" i="13"/>
  <c r="M82" i="13"/>
  <c r="K101" i="13"/>
  <c r="K102" i="13" s="1"/>
  <c r="K93" i="13"/>
  <c r="K95" i="13" s="1"/>
  <c r="I100" i="13"/>
  <c r="K100" i="13"/>
  <c r="K86" i="14"/>
  <c r="E101" i="14"/>
  <c r="E93" i="14"/>
  <c r="J86" i="14"/>
  <c r="D101" i="14"/>
  <c r="D93" i="14"/>
  <c r="E95" i="15"/>
  <c r="I95" i="15" s="1"/>
  <c r="I93" i="15"/>
  <c r="E102" i="15"/>
  <c r="I102" i="15" s="1"/>
  <c r="I101" i="15"/>
  <c r="H86" i="15"/>
  <c r="D101" i="15"/>
  <c r="D93" i="15"/>
  <c r="M39" i="11" l="1"/>
  <c r="M80" i="11" s="1"/>
  <c r="M99" i="11" s="1"/>
  <c r="H82" i="11"/>
  <c r="H86" i="11" s="1"/>
  <c r="H99" i="11"/>
  <c r="L26" i="11"/>
  <c r="N26" i="11" s="1"/>
  <c r="N14" i="11"/>
  <c r="D101" i="11"/>
  <c r="D93" i="11"/>
  <c r="L37" i="11"/>
  <c r="N37" i="11" s="1"/>
  <c r="N31" i="11"/>
  <c r="F82" i="11"/>
  <c r="F100" i="11" s="1"/>
  <c r="F99" i="11"/>
  <c r="J39" i="11"/>
  <c r="K80" i="11"/>
  <c r="G101" i="11"/>
  <c r="G93" i="11"/>
  <c r="I101" i="13"/>
  <c r="I93" i="13"/>
  <c r="M86" i="13"/>
  <c r="M100" i="13"/>
  <c r="H95" i="13"/>
  <c r="L95" i="13" s="1"/>
  <c r="L93" i="13"/>
  <c r="H102" i="13"/>
  <c r="L102" i="13" s="1"/>
  <c r="L101" i="13"/>
  <c r="K93" i="14"/>
  <c r="E95" i="14"/>
  <c r="K95" i="14" s="1"/>
  <c r="J93" i="14"/>
  <c r="D95" i="14"/>
  <c r="J95" i="14" s="1"/>
  <c r="K101" i="14"/>
  <c r="E102" i="14"/>
  <c r="K102" i="14" s="1"/>
  <c r="D102" i="14"/>
  <c r="J102" i="14" s="1"/>
  <c r="J101" i="14"/>
  <c r="D95" i="15"/>
  <c r="H95" i="15" s="1"/>
  <c r="H93" i="15"/>
  <c r="H101" i="15"/>
  <c r="D102" i="15"/>
  <c r="H102" i="15" s="1"/>
  <c r="O39" i="11" l="1"/>
  <c r="M82" i="11"/>
  <c r="M86" i="11" s="1"/>
  <c r="D95" i="11"/>
  <c r="D102" i="11"/>
  <c r="H100" i="11"/>
  <c r="J80" i="11"/>
  <c r="H93" i="11"/>
  <c r="H95" i="11" s="1"/>
  <c r="H101" i="11"/>
  <c r="H102" i="11" s="1"/>
  <c r="F86" i="11"/>
  <c r="L39" i="11"/>
  <c r="L80" i="11" s="1"/>
  <c r="G95" i="11"/>
  <c r="G102" i="11"/>
  <c r="K82" i="11"/>
  <c r="K99" i="11"/>
  <c r="O99" i="11" s="1"/>
  <c r="O80" i="11"/>
  <c r="I95" i="13"/>
  <c r="M95" i="13" s="1"/>
  <c r="M93" i="13"/>
  <c r="I102" i="13"/>
  <c r="M102" i="13" s="1"/>
  <c r="M101" i="13"/>
  <c r="M93" i="11" l="1"/>
  <c r="M95" i="11" s="1"/>
  <c r="M101" i="11"/>
  <c r="M102" i="11" s="1"/>
  <c r="M100" i="11"/>
  <c r="N39" i="11"/>
  <c r="J82" i="11"/>
  <c r="J100" i="11" s="1"/>
  <c r="J99" i="11"/>
  <c r="N80" i="11"/>
  <c r="L99" i="11"/>
  <c r="L82" i="11"/>
  <c r="L86" i="11" s="1"/>
  <c r="F93" i="11"/>
  <c r="F101" i="11"/>
  <c r="K86" i="11"/>
  <c r="O82" i="11"/>
  <c r="K100" i="11"/>
  <c r="O100" i="11" l="1"/>
  <c r="L100" i="11"/>
  <c r="N100" i="11" s="1"/>
  <c r="F102" i="11"/>
  <c r="F95" i="11"/>
  <c r="J86" i="11"/>
  <c r="N82" i="11"/>
  <c r="L101" i="11"/>
  <c r="L102" i="11" s="1"/>
  <c r="L93" i="11"/>
  <c r="L95" i="11" s="1"/>
  <c r="N99" i="11"/>
  <c r="K101" i="11"/>
  <c r="K93" i="11"/>
  <c r="O86" i="11"/>
  <c r="J101" i="11" l="1"/>
  <c r="J93" i="11"/>
  <c r="N86" i="11"/>
  <c r="K95" i="11"/>
  <c r="O95" i="11" s="1"/>
  <c r="O93" i="11"/>
  <c r="K102" i="11"/>
  <c r="O102" i="11" s="1"/>
  <c r="O101" i="11"/>
  <c r="J95" i="11" l="1"/>
  <c r="N95" i="11" s="1"/>
  <c r="N93" i="11"/>
  <c r="J102" i="11"/>
  <c r="N102" i="11" s="1"/>
  <c r="N101" i="11"/>
</calcChain>
</file>

<file path=xl/sharedStrings.xml><?xml version="1.0" encoding="utf-8"?>
<sst xmlns="http://schemas.openxmlformats.org/spreadsheetml/2006/main" count="674" uniqueCount="248">
  <si>
    <t>Facilities &amp; Administrative Costs</t>
  </si>
  <si>
    <t>Total</t>
  </si>
  <si>
    <t>Year 1</t>
  </si>
  <si>
    <t>A.</t>
  </si>
  <si>
    <t>Senior Personnel</t>
  </si>
  <si>
    <t>B.</t>
  </si>
  <si>
    <t>Other Personnel</t>
  </si>
  <si>
    <t>Total of A&amp;B</t>
  </si>
  <si>
    <t>C.</t>
  </si>
  <si>
    <t>Fringe Benefits</t>
  </si>
  <si>
    <t>Total Personnel/Fringe</t>
  </si>
  <si>
    <t>D.</t>
  </si>
  <si>
    <t>E.</t>
  </si>
  <si>
    <t>Travel</t>
  </si>
  <si>
    <t>Total Travel</t>
  </si>
  <si>
    <t>F.</t>
  </si>
  <si>
    <t>G.</t>
  </si>
  <si>
    <t>1.  Materials and Supplies</t>
  </si>
  <si>
    <t>2.  Publication costs</t>
  </si>
  <si>
    <t>3.  Consultant services</t>
  </si>
  <si>
    <t>6.  Other:</t>
  </si>
  <si>
    <t>Total Other Direct</t>
  </si>
  <si>
    <t>H.</t>
  </si>
  <si>
    <t xml:space="preserve">Total Direct costs </t>
  </si>
  <si>
    <t>I.</t>
  </si>
  <si>
    <t>J.</t>
  </si>
  <si>
    <t>Total Direct and F &amp; A Costs</t>
  </si>
  <si>
    <t>L.</t>
  </si>
  <si>
    <t>Amount of this request</t>
  </si>
  <si>
    <t>Year 2</t>
  </si>
  <si>
    <t>Year 3</t>
  </si>
  <si>
    <t>Year 4</t>
  </si>
  <si>
    <t>Year 5</t>
  </si>
  <si>
    <t>(undergrad rate)</t>
  </si>
  <si>
    <t>NIU</t>
  </si>
  <si>
    <t>Total Equipment</t>
  </si>
  <si>
    <t>4.  Computer (ADPE) Services</t>
  </si>
  <si>
    <t>Total Senior Personnel</t>
  </si>
  <si>
    <t>Total Other Personnel</t>
  </si>
  <si>
    <t>Total Participant Support</t>
  </si>
  <si>
    <t>Other Direct Costs</t>
  </si>
  <si>
    <t>Sub 1:</t>
  </si>
  <si>
    <t xml:space="preserve">Sub 2: </t>
  </si>
  <si>
    <t>Base</t>
  </si>
  <si>
    <t>Summary</t>
  </si>
  <si>
    <t>Direct Costs</t>
  </si>
  <si>
    <t>Non-MTDC</t>
  </si>
  <si>
    <t>F&amp;A</t>
  </si>
  <si>
    <t xml:space="preserve">Proposal #: </t>
  </si>
  <si>
    <t xml:space="preserve">Other--including postdoctoral (Enter info and rate below): </t>
  </si>
  <si>
    <t xml:space="preserve">Undergrad (Enter info and rate below): </t>
  </si>
  <si>
    <t>Grad students (include Tuition under Other Direct Costs)</t>
  </si>
  <si>
    <t>(academic/calendar year rate)</t>
  </si>
  <si>
    <t>(summer salary rate)</t>
  </si>
  <si>
    <t>≥ $5,000</t>
  </si>
  <si>
    <t>Domestic (Enter info below):</t>
  </si>
  <si>
    <t>Foreign (Enter info below):</t>
  </si>
  <si>
    <t>5.  Subrecipients (Enter below):</t>
  </si>
  <si>
    <t xml:space="preserve">PI/co-PI: </t>
  </si>
  <si>
    <t>Participant Support Costs (PSC)</t>
  </si>
  <si>
    <t xml:space="preserve">If MTDC: exclude tuition, equipment, and PSC; </t>
  </si>
  <si>
    <t xml:space="preserve">Sponsor: </t>
  </si>
  <si>
    <t>Monday</t>
  </si>
  <si>
    <t>Tuesday</t>
  </si>
  <si>
    <t>Wednesday</t>
  </si>
  <si>
    <t>Thursday</t>
  </si>
  <si>
    <t>Competition Announcement date</t>
  </si>
  <si>
    <t>Budget finalized</t>
  </si>
  <si>
    <t>Cost share commitment approval, when required</t>
  </si>
  <si>
    <t>Subrecipient Monitoring forms</t>
  </si>
  <si>
    <t>Subrecipient draft budget</t>
  </si>
  <si>
    <t>Subrecipient final budget</t>
  </si>
  <si>
    <t>Vendor quotes</t>
  </si>
  <si>
    <t>Narrative draft</t>
  </si>
  <si>
    <t>Abstract draft</t>
  </si>
  <si>
    <t>(undergrad rate, or Extra Help rate)</t>
  </si>
  <si>
    <t xml:space="preserve">If MTDC: exclude tuition, equipment and PSC;  </t>
  </si>
  <si>
    <t>Sponsor:</t>
  </si>
  <si>
    <t>(undergrad rate or Extra Help rate)</t>
  </si>
  <si>
    <t xml:space="preserve"> </t>
  </si>
  <si>
    <t xml:space="preserve">If MTDC: exclude tuition, equipment and PSC; </t>
  </si>
  <si>
    <t>Participant Support</t>
  </si>
  <si>
    <t xml:space="preserve">If MTDC: exclude tuition and equipment; </t>
  </si>
  <si>
    <t xml:space="preserve">Internal Routing beginning by: </t>
  </si>
  <si>
    <t>Budget narrative draft</t>
  </si>
  <si>
    <t xml:space="preserve">proposals that have met deadlines are ready for submission, we will submit those that meet </t>
  </si>
  <si>
    <t xml:space="preserve">deadlines in order to avoid compromising those proposals. </t>
  </si>
  <si>
    <t>Submission documents:</t>
  </si>
  <si>
    <t>Required</t>
  </si>
  <si>
    <t>ED Standard Forms</t>
  </si>
  <si>
    <t>Application for Federal Assistance (SF 424)</t>
  </si>
  <si>
    <t>Department of Education Supplemental Information for SF 424 Department of Education Budget Summary Form (ED 524)</t>
  </si>
  <si>
    <t>Sections A &amp; B Disclosure of Lobbying Activities (SF-LLL)</t>
  </si>
  <si>
    <t>Evidence Form (if applicable)</t>
  </si>
  <si>
    <t>Assurances and Certifications</t>
  </si>
  <si>
    <t>GEPA Section 427</t>
  </si>
  <si>
    <t>Assurances – Non-Construction Programs (SF 424B Form)</t>
  </si>
  <si>
    <t>Grants.gov Lobby form (formerly ED 80-0013 form)</t>
  </si>
  <si>
    <t>Application Narrative</t>
  </si>
  <si>
    <t xml:space="preserve">Project Abstract  </t>
  </si>
  <si>
    <t>Project Narrative</t>
  </si>
  <si>
    <t>Budget Narrative Form</t>
  </si>
  <si>
    <t>Other Attachments Form (Upload Appendices here)</t>
  </si>
  <si>
    <t>Logic Model</t>
  </si>
  <si>
    <t>Letters of Support/MOUs</t>
  </si>
  <si>
    <t>Charter School Documentation, if applicable. Applicants that are charter schools should include a letter from the authorized chartering agency or SEA that confirms their status in the State as LEAs.</t>
  </si>
  <si>
    <t xml:space="preserve">Eligibility Certification: evidence of eligibility.  </t>
  </si>
  <si>
    <t>Indirect Cost Rate Agreement: All applicants should attach a copy of their current indirect cost rate agreement.</t>
  </si>
  <si>
    <t>Job Descriptions for Project Directors and Key Personnel: Provide job descriptions that describe their qualifications for the responsibilities they will carry out under the project.</t>
  </si>
  <si>
    <t>Instructions for Appendices</t>
  </si>
  <si>
    <t>Applicants are strongly encouraged to follow the instructions below when uploading information to the Appendices:</t>
  </si>
  <si>
    <t>Appendix A:</t>
  </si>
  <si>
    <t>Eligibility Certification – Tribally Sanctioned Authority</t>
  </si>
  <si>
    <t>Appendix B:</t>
  </si>
  <si>
    <t>Positions Descriptions and Resumes of Key Personnel</t>
  </si>
  <si>
    <t>Appendix C:</t>
  </si>
  <si>
    <t>Consortium Partners - Letters of Support and Memorandum of Understanding from partners, if applicable</t>
  </si>
  <si>
    <t>Appendix D:</t>
  </si>
  <si>
    <t>Indirect Cost Rate Agreement</t>
  </si>
  <si>
    <t>Appendix E:</t>
  </si>
  <si>
    <t>Appendix F:</t>
  </si>
  <si>
    <t>Bibliography (optional)</t>
  </si>
  <si>
    <t>Appendix G:</t>
  </si>
  <si>
    <t>Other documents, if applicable</t>
  </si>
  <si>
    <r>
      <rPr>
        <b/>
        <sz val="10"/>
        <rFont val="Arial"/>
        <family val="2"/>
      </rPr>
      <t>FY 2021 Application Checklist (RFP page 27 - 28</t>
    </r>
    <r>
      <rPr>
        <sz val="10"/>
        <rFont val="Arial"/>
        <family val="2"/>
      </rPr>
      <t>)</t>
    </r>
  </si>
  <si>
    <t>?</t>
  </si>
  <si>
    <t>SPA</t>
  </si>
  <si>
    <t>PI</t>
  </si>
  <si>
    <t>PI and SPA</t>
  </si>
  <si>
    <t>SPA - PI</t>
  </si>
  <si>
    <t xml:space="preserve">PI </t>
  </si>
  <si>
    <t>If there are collaborators, the following will be</t>
  </si>
  <si>
    <t xml:space="preserve"> required by the time of the draft budget routing.</t>
  </si>
  <si>
    <t xml:space="preserve">Applicants should review this checklist once they believe they have completed their NPD applications. </t>
  </si>
  <si>
    <t xml:space="preserve">  The checklist reflects all mandatory components of the application.</t>
  </si>
  <si>
    <t>Please prioritize 3 proposals to decide which one to submit first; if documents come in late and other</t>
  </si>
  <si>
    <t>documents</t>
  </si>
  <si>
    <t>Collaborator documents - if applicable</t>
  </si>
  <si>
    <t xml:space="preserve">Deadline for internal routing: </t>
  </si>
  <si>
    <t xml:space="preserve">Deadline for submission: </t>
  </si>
  <si>
    <t xml:space="preserve">   See Deadlines tab on this worksheet for additional information </t>
  </si>
  <si>
    <t xml:space="preserve">  (Enter appointment and monthly stipend below):</t>
  </si>
  <si>
    <t>MM/DD/YYYY</t>
  </si>
  <si>
    <t xml:space="preserve">Submission documents final by (5 business days before deadline) </t>
  </si>
  <si>
    <t>Enter Sponsor Deadline</t>
  </si>
  <si>
    <t>Notification to SPA: 30 days before deadline</t>
  </si>
  <si>
    <t>(26%) Off-Campus Projects Rates</t>
  </si>
  <si>
    <t>&lt;-- Enter percentage from rates listed below</t>
  </si>
  <si>
    <t>Per Credit Hour Rate Estimates (2024-2025; 3% increases):</t>
  </si>
  <si>
    <t>TUITION REMISSION (no. of students, hours, &amp; credit hour):</t>
  </si>
  <si>
    <t>Sponsor</t>
  </si>
  <si>
    <t>Formula Example: 2 Full-Time GRAs: =(369.24*24)*2</t>
  </si>
  <si>
    <t>TUITION REMISSION (# of students, credit hours, &amp; cost/hour):</t>
  </si>
  <si>
    <t>(52%) Research Rate</t>
  </si>
  <si>
    <t>(52%) Instructional Rate</t>
  </si>
  <si>
    <t>(37%) Other Sponsored Activities Rate</t>
  </si>
  <si>
    <t>calculated MTDC for estimates</t>
  </si>
  <si>
    <t>5% increases estimated on GRA stipends</t>
  </si>
  <si>
    <t>4% increases on Senior Personnel salaries</t>
  </si>
  <si>
    <r>
      <t xml:space="preserve">Equipment </t>
    </r>
    <r>
      <rPr>
        <i/>
        <sz val="10"/>
        <rFont val="Arial"/>
        <family val="2"/>
      </rPr>
      <t>(an item or unit with a value greater than $5,000)</t>
    </r>
  </si>
  <si>
    <r>
      <t>Equipment</t>
    </r>
    <r>
      <rPr>
        <i/>
        <sz val="10"/>
        <rFont val="Arial"/>
        <family val="2"/>
      </rPr>
      <t xml:space="preserve"> (an item or unit with a value greater than $5,000)</t>
    </r>
  </si>
  <si>
    <t>(Note: human subject incentives are Other Direct Costs, line G.6.)</t>
  </si>
  <si>
    <t xml:space="preserve">If there are subawards, see below for information </t>
  </si>
  <si>
    <t xml:space="preserve">on adjusting the Base for F&amp;A calculations. </t>
  </si>
  <si>
    <t>Subawards:</t>
  </si>
  <si>
    <t xml:space="preserve">If a subaward total for all years is under $25,000 total, </t>
  </si>
  <si>
    <t xml:space="preserve">  -- no additional change is needed. </t>
  </si>
  <si>
    <t xml:space="preserve">If a subaward's total budget for all years is over $25,000, </t>
  </si>
  <si>
    <t xml:space="preserve">  -- we can only apply Indirects/F&amp;A to the first $25,000 of each subaward's budget, per our federally negotiated rate agreement. </t>
  </si>
  <si>
    <t xml:space="preserve">  -- For the formula for the Base, $25,000 is added to the Base amount, up to $25,000 total, per subaward. </t>
  </si>
  <si>
    <t xml:space="preserve"> --  If the subaward's total budget is over $25,000 in Year 1, then only $25,000 will be added to Year 1 Base. </t>
  </si>
  <si>
    <t xml:space="preserve"> --   If the subaward's budget totals $25,000 total across multiple years, the amount for each year would be added to the Base, up to a total of $25,000.  </t>
  </si>
  <si>
    <t>Graduate Research Assistant Rates (FY25 University Minimums)</t>
  </si>
  <si>
    <t xml:space="preserve">Masters </t>
  </si>
  <si>
    <t>Doctoral</t>
  </si>
  <si>
    <t>Masters</t>
  </si>
  <si>
    <t>Per Month</t>
  </si>
  <si>
    <t>9 months</t>
  </si>
  <si>
    <t>12 months</t>
  </si>
  <si>
    <t>Hourly Graduate Student Rates</t>
  </si>
  <si>
    <t>FY25 University Minimums</t>
  </si>
  <si>
    <t>hrs/wk</t>
  </si>
  <si>
    <t>per hr</t>
  </si>
  <si>
    <t>Tuition Remission for budgeted Graduate Assistants</t>
  </si>
  <si>
    <t>Tuition is budgeted for all GRA on federal awards</t>
  </si>
  <si>
    <t>Months</t>
  </si>
  <si>
    <t>Tuition Costs</t>
  </si>
  <si>
    <t>Tuition is:</t>
  </si>
  <si>
    <t>/credit hour</t>
  </si>
  <si>
    <t>hours/wk</t>
  </si>
  <si>
    <t>Project Type</t>
  </si>
  <si>
    <t>Rate</t>
  </si>
  <si>
    <t>On Campus, Organized Research:</t>
  </si>
  <si>
    <t>On Campus, Instruction:</t>
  </si>
  <si>
    <t>On Campus, Other Sponsored Activities:</t>
  </si>
  <si>
    <t>Off Campus, All Programs:</t>
  </si>
  <si>
    <t>Indirect Cost Distribution</t>
  </si>
  <si>
    <t>Unit</t>
  </si>
  <si>
    <t>Allocation</t>
  </si>
  <si>
    <t>Principal Investigator</t>
  </si>
  <si>
    <t>College/Division*</t>
  </si>
  <si>
    <t>Department/Unit</t>
  </si>
  <si>
    <t>Research Centers</t>
  </si>
  <si>
    <t>0/15%</t>
  </si>
  <si>
    <t>Office of the VP for Research</t>
  </si>
  <si>
    <t>55/40%</t>
  </si>
  <si>
    <t>General Fund</t>
  </si>
  <si>
    <t>Some important numbers and info</t>
  </si>
  <si>
    <t>36-6008480</t>
  </si>
  <si>
    <t>Animal Welfare Assurance Number</t>
  </si>
  <si>
    <t>A-31660-01 </t>
  </si>
  <si>
    <t>CAGE Number</t>
  </si>
  <si>
    <t>2H667</t>
  </si>
  <si>
    <t>Human Subjects Assurance Number</t>
  </si>
  <si>
    <t>FWA00004025</t>
  </si>
  <si>
    <t>SAM Registration Expiration</t>
  </si>
  <si>
    <t>(7/1/2022 to 6/30/2026 PRED)</t>
  </si>
  <si>
    <t>M2EEE68GGCY9</t>
  </si>
  <si>
    <t>Unique Entity Identifier (UEI)</t>
  </si>
  <si>
    <t>(expires 06/12/2028)</t>
  </si>
  <si>
    <t>TOTAL per year</t>
  </si>
  <si>
    <t>Average per month</t>
  </si>
  <si>
    <t>work hours</t>
  </si>
  <si>
    <t>hours</t>
  </si>
  <si>
    <t>workdays</t>
  </si>
  <si>
    <t>days</t>
  </si>
  <si>
    <t>weeks</t>
  </si>
  <si>
    <t>Standard amounts (for effort calculations)</t>
  </si>
  <si>
    <t>FEIN (Federal Employment ID #)</t>
  </si>
  <si>
    <t>Facilities &amp; Administration Costs</t>
  </si>
  <si>
    <t>Faculty Summer</t>
  </si>
  <si>
    <t>Graduate Assistants</t>
  </si>
  <si>
    <t>Post Docs</t>
  </si>
  <si>
    <t>Undergraduate Assistants</t>
  </si>
  <si>
    <t xml:space="preserve">Extra Help </t>
  </si>
  <si>
    <t>Full time TBA hire</t>
  </si>
  <si>
    <t>Faculty AY/Calendar</t>
  </si>
  <si>
    <t>Regular Staff</t>
  </si>
  <si>
    <t xml:space="preserve">Ask SPA </t>
  </si>
  <si>
    <t>Ask SPA</t>
  </si>
  <si>
    <t>and increases of 3% yearly are budgeted</t>
  </si>
  <si>
    <t xml:space="preserve">https://www.niu.edu/policies/policy-documents/indirect-cost-distribution.shtml  </t>
  </si>
  <si>
    <t xml:space="preserve">https://www.niu.edu/divresearch/files/rate-agreement.pdf </t>
  </si>
  <si>
    <t>Cost share/Matching funds</t>
  </si>
  <si>
    <t xml:space="preserve">If the sponsor requires an NIU commitment of cost share funds, </t>
  </si>
  <si>
    <t xml:space="preserve">  </t>
  </si>
  <si>
    <t xml:space="preserve">columns on the budget tabs can be unhidden/displayed in order </t>
  </si>
  <si>
    <t xml:space="preserve">to calculate cost share funds.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</si>
</sst>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9"/>
      <name val="Segoe UI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rgb="FF333333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77">
    <xf numFmtId="0" fontId="0" fillId="0" borderId="0" xfId="0"/>
    <xf numFmtId="1" fontId="1" fillId="0" borderId="0" xfId="0" applyNumberFormat="1" applyFont="1"/>
    <xf numFmtId="1" fontId="4" fillId="0" borderId="0" xfId="0" applyNumberFormat="1" applyFont="1"/>
    <xf numFmtId="164" fontId="3" fillId="0" borderId="0" xfId="1" applyNumberFormat="1" applyFont="1" applyAlignment="1">
      <alignment horizontal="center"/>
    </xf>
    <xf numFmtId="0" fontId="1" fillId="0" borderId="0" xfId="0" applyFont="1"/>
    <xf numFmtId="1" fontId="3" fillId="0" borderId="0" xfId="0" applyNumberFormat="1" applyFont="1"/>
    <xf numFmtId="164" fontId="4" fillId="0" borderId="0" xfId="1" applyNumberFormat="1" applyFont="1"/>
    <xf numFmtId="1" fontId="2" fillId="0" borderId="0" xfId="0" applyNumberFormat="1" applyFont="1"/>
    <xf numFmtId="164" fontId="5" fillId="0" borderId="0" xfId="1" applyNumberFormat="1" applyFont="1"/>
    <xf numFmtId="1" fontId="4" fillId="0" borderId="0" xfId="0" quotePrefix="1" applyNumberFormat="1" applyFont="1"/>
    <xf numFmtId="164" fontId="5" fillId="0" borderId="0" xfId="1" applyNumberFormat="1" applyFont="1" applyBorder="1"/>
    <xf numFmtId="0" fontId="4" fillId="0" borderId="0" xfId="0" applyFont="1"/>
    <xf numFmtId="0" fontId="3" fillId="0" borderId="0" xfId="0" applyFont="1"/>
    <xf numFmtId="1" fontId="6" fillId="0" borderId="0" xfId="0" applyNumberFormat="1" applyFont="1"/>
    <xf numFmtId="1" fontId="7" fillId="0" borderId="0" xfId="0" applyNumberFormat="1" applyFont="1"/>
    <xf numFmtId="164" fontId="7" fillId="0" borderId="0" xfId="1" applyNumberFormat="1" applyFont="1"/>
    <xf numFmtId="164" fontId="2" fillId="0" borderId="0" xfId="1" applyNumberFormat="1"/>
    <xf numFmtId="49" fontId="4" fillId="0" borderId="0" xfId="0" applyNumberFormat="1" applyFont="1"/>
    <xf numFmtId="9" fontId="4" fillId="0" borderId="0" xfId="0" applyNumberFormat="1" applyFont="1" applyAlignment="1">
      <alignment horizontal="left"/>
    </xf>
    <xf numFmtId="10" fontId="0" fillId="0" borderId="0" xfId="0" applyNumberFormat="1"/>
    <xf numFmtId="165" fontId="0" fillId="0" borderId="0" xfId="0" applyNumberFormat="1"/>
    <xf numFmtId="164" fontId="2" fillId="2" borderId="0" xfId="1" applyNumberFormat="1" applyFill="1"/>
    <xf numFmtId="164" fontId="3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5" fillId="2" borderId="0" xfId="1" applyNumberFormat="1" applyFont="1" applyFill="1"/>
    <xf numFmtId="0" fontId="0" fillId="2" borderId="0" xfId="0" applyFill="1"/>
    <xf numFmtId="164" fontId="7" fillId="2" borderId="0" xfId="1" applyNumberFormat="1" applyFont="1" applyFill="1"/>
    <xf numFmtId="164" fontId="0" fillId="2" borderId="0" xfId="0" applyNumberFormat="1" applyFill="1"/>
    <xf numFmtId="164" fontId="4" fillId="0" borderId="0" xfId="1" applyNumberFormat="1" applyFont="1" applyFill="1"/>
    <xf numFmtId="164" fontId="4" fillId="0" borderId="0" xfId="0" applyNumberFormat="1" applyFont="1"/>
    <xf numFmtId="164" fontId="2" fillId="0" borderId="0" xfId="1" applyNumberFormat="1" applyFill="1"/>
    <xf numFmtId="1" fontId="2" fillId="0" borderId="0" xfId="0" quotePrefix="1" applyNumberFormat="1" applyFont="1"/>
    <xf numFmtId="164" fontId="7" fillId="0" borderId="0" xfId="1" applyNumberFormat="1" applyFont="1" applyFill="1"/>
    <xf numFmtId="0" fontId="2" fillId="0" borderId="0" xfId="0" applyFont="1"/>
    <xf numFmtId="0" fontId="6" fillId="0" borderId="1" xfId="0" applyFont="1" applyBorder="1"/>
    <xf numFmtId="164" fontId="4" fillId="0" borderId="1" xfId="1" applyNumberFormat="1" applyFont="1" applyBorder="1"/>
    <xf numFmtId="1" fontId="3" fillId="0" borderId="1" xfId="0" applyNumberFormat="1" applyFont="1" applyBorder="1" applyAlignment="1">
      <alignment horizontal="center"/>
    </xf>
    <xf numFmtId="164" fontId="0" fillId="2" borderId="1" xfId="0" applyNumberFormat="1" applyFill="1" applyBorder="1"/>
    <xf numFmtId="49" fontId="2" fillId="0" borderId="0" xfId="0" applyNumberFormat="1" applyFont="1"/>
    <xf numFmtId="9" fontId="2" fillId="0" borderId="0" xfId="0" applyNumberFormat="1" applyFont="1" applyAlignment="1">
      <alignment horizontal="left"/>
    </xf>
    <xf numFmtId="164" fontId="5" fillId="2" borderId="0" xfId="0" applyNumberFormat="1" applyFont="1" applyFill="1"/>
    <xf numFmtId="164" fontId="4" fillId="0" borderId="0" xfId="2" applyNumberFormat="1" applyFont="1"/>
    <xf numFmtId="164" fontId="4" fillId="2" borderId="0" xfId="2" applyNumberFormat="1" applyFont="1" applyFill="1"/>
    <xf numFmtId="164" fontId="4" fillId="0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2" borderId="0" xfId="0" applyNumberFormat="1" applyFont="1" applyFill="1"/>
    <xf numFmtId="164" fontId="5" fillId="0" borderId="0" xfId="1" applyNumberFormat="1" applyFont="1" applyFill="1"/>
    <xf numFmtId="164" fontId="4" fillId="2" borderId="0" xfId="0" applyNumberFormat="1" applyFont="1" applyFill="1"/>
    <xf numFmtId="164" fontId="3" fillId="0" borderId="0" xfId="2" applyNumberFormat="1" applyFont="1"/>
    <xf numFmtId="164" fontId="3" fillId="2" borderId="0" xfId="2" applyNumberFormat="1" applyFont="1" applyFill="1"/>
    <xf numFmtId="164" fontId="3" fillId="0" borderId="0" xfId="2" applyNumberFormat="1" applyFont="1" applyFill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4" fontId="6" fillId="0" borderId="1" xfId="0" applyNumberFormat="1" applyFont="1" applyBorder="1"/>
    <xf numFmtId="164" fontId="6" fillId="2" borderId="1" xfId="0" applyNumberFormat="1" applyFont="1" applyFill="1" applyBorder="1"/>
    <xf numFmtId="164" fontId="6" fillId="0" borderId="0" xfId="0" applyNumberFormat="1" applyFont="1"/>
    <xf numFmtId="164" fontId="6" fillId="2" borderId="0" xfId="0" applyNumberFormat="1" applyFont="1" applyFill="1"/>
    <xf numFmtId="164" fontId="4" fillId="0" borderId="0" xfId="1" applyNumberFormat="1" applyFont="1" applyBorder="1"/>
    <xf numFmtId="164" fontId="0" fillId="0" borderId="0" xfId="0" applyNumberFormat="1"/>
    <xf numFmtId="164" fontId="5" fillId="0" borderId="0" xfId="0" applyNumberFormat="1" applyFont="1"/>
    <xf numFmtId="9" fontId="0" fillId="0" borderId="0" xfId="0" applyNumberFormat="1"/>
    <xf numFmtId="14" fontId="0" fillId="0" borderId="0" xfId="0" applyNumberFormat="1"/>
    <xf numFmtId="164" fontId="2" fillId="0" borderId="0" xfId="2" applyNumberFormat="1" applyFont="1"/>
    <xf numFmtId="164" fontId="2" fillId="2" borderId="0" xfId="2" applyNumberFormat="1" applyFont="1" applyFill="1"/>
    <xf numFmtId="164" fontId="2" fillId="0" borderId="0" xfId="1" applyNumberFormat="1" applyFont="1" applyFill="1"/>
    <xf numFmtId="164" fontId="2" fillId="0" borderId="0" xfId="0" applyNumberFormat="1" applyFont="1"/>
    <xf numFmtId="164" fontId="2" fillId="0" borderId="0" xfId="2" applyNumberFormat="1" applyFont="1" applyAlignment="1">
      <alignment horizontal="left" indent="1"/>
    </xf>
    <xf numFmtId="164" fontId="2" fillId="0" borderId="1" xfId="1" applyNumberFormat="1" applyFont="1" applyBorder="1"/>
    <xf numFmtId="43" fontId="2" fillId="0" borderId="0" xfId="1" applyFont="1"/>
    <xf numFmtId="43" fontId="2" fillId="2" borderId="0" xfId="1" applyFont="1" applyFill="1"/>
    <xf numFmtId="43" fontId="0" fillId="2" borderId="0" xfId="0" applyNumberFormat="1" applyFill="1"/>
    <xf numFmtId="43" fontId="5" fillId="0" borderId="0" xfId="1" applyFont="1"/>
    <xf numFmtId="43" fontId="5" fillId="2" borderId="0" xfId="1" applyFont="1" applyFill="1"/>
    <xf numFmtId="43" fontId="5" fillId="2" borderId="0" xfId="0" applyNumberFormat="1" applyFont="1" applyFill="1"/>
    <xf numFmtId="43" fontId="2" fillId="0" borderId="0" xfId="2" applyNumberFormat="1" applyFont="1"/>
    <xf numFmtId="43" fontId="2" fillId="2" borderId="0" xfId="2" applyNumberFormat="1" applyFont="1" applyFill="1"/>
    <xf numFmtId="43" fontId="2" fillId="2" borderId="0" xfId="0" applyNumberFormat="1" applyFont="1" applyFill="1"/>
    <xf numFmtId="43" fontId="2" fillId="0" borderId="0" xfId="1" applyFont="1" applyFill="1"/>
    <xf numFmtId="43" fontId="2" fillId="0" borderId="0" xfId="0" applyNumberFormat="1" applyFont="1"/>
    <xf numFmtId="43" fontId="3" fillId="0" borderId="0" xfId="2" applyNumberFormat="1" applyFont="1"/>
    <xf numFmtId="43" fontId="3" fillId="2" borderId="0" xfId="2" applyNumberFormat="1" applyFont="1" applyFill="1"/>
    <xf numFmtId="43" fontId="2" fillId="0" borderId="1" xfId="0" applyNumberFormat="1" applyFont="1" applyBorder="1"/>
    <xf numFmtId="43" fontId="2" fillId="2" borderId="1" xfId="0" applyNumberFormat="1" applyFont="1" applyFill="1" applyBorder="1"/>
    <xf numFmtId="43" fontId="2" fillId="0" borderId="1" xfId="1" applyFont="1" applyBorder="1"/>
    <xf numFmtId="43" fontId="0" fillId="2" borderId="1" xfId="0" applyNumberFormat="1" applyFill="1" applyBorder="1"/>
    <xf numFmtId="43" fontId="6" fillId="0" borderId="0" xfId="0" applyNumberFormat="1" applyFont="1"/>
    <xf numFmtId="43" fontId="6" fillId="2" borderId="0" xfId="0" applyNumberFormat="1" applyFont="1" applyFill="1"/>
    <xf numFmtId="43" fontId="0" fillId="0" borderId="0" xfId="0" applyNumberFormat="1"/>
    <xf numFmtId="43" fontId="5" fillId="0" borderId="0" xfId="0" applyNumberFormat="1" applyFont="1"/>
    <xf numFmtId="0" fontId="0" fillId="5" borderId="0" xfId="0" applyFill="1"/>
    <xf numFmtId="164" fontId="2" fillId="0" borderId="0" xfId="2" applyNumberFormat="1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6" borderId="0" xfId="0" applyFont="1" applyFill="1" applyAlignment="1">
      <alignment horizontal="center"/>
    </xf>
    <xf numFmtId="14" fontId="0" fillId="5" borderId="0" xfId="0" applyNumberFormat="1" applyFill="1"/>
    <xf numFmtId="0" fontId="3" fillId="0" borderId="0" xfId="0" applyFont="1" applyAlignment="1">
      <alignment horizontal="center"/>
    </xf>
    <xf numFmtId="0" fontId="0" fillId="0" borderId="8" xfId="0" applyBorder="1"/>
    <xf numFmtId="164" fontId="3" fillId="0" borderId="0" xfId="1" applyNumberFormat="1" applyFont="1" applyFill="1" applyBorder="1"/>
    <xf numFmtId="164" fontId="3" fillId="0" borderId="9" xfId="1" applyNumberFormat="1" applyFont="1" applyBorder="1"/>
    <xf numFmtId="0" fontId="2" fillId="0" borderId="2" xfId="0" applyFont="1" applyBorder="1"/>
    <xf numFmtId="0" fontId="0" fillId="0" borderId="4" xfId="0" applyBorder="1"/>
    <xf numFmtId="0" fontId="2" fillId="0" borderId="9" xfId="0" applyFont="1" applyBorder="1"/>
    <xf numFmtId="0" fontId="2" fillId="0" borderId="5" xfId="0" applyFont="1" applyBorder="1"/>
    <xf numFmtId="0" fontId="0" fillId="0" borderId="3" xfId="0" applyBorder="1"/>
    <xf numFmtId="0" fontId="0" fillId="0" borderId="6" xfId="0" applyBorder="1"/>
    <xf numFmtId="14" fontId="3" fillId="0" borderId="0" xfId="0" applyNumberFormat="1" applyFont="1"/>
    <xf numFmtId="164" fontId="3" fillId="0" borderId="2" xfId="1" applyNumberFormat="1" applyFont="1" applyBorder="1"/>
    <xf numFmtId="164" fontId="3" fillId="0" borderId="3" xfId="1" applyNumberFormat="1" applyFont="1" applyFill="1" applyBorder="1"/>
    <xf numFmtId="164" fontId="3" fillId="0" borderId="3" xfId="1" applyNumberFormat="1" applyFont="1" applyBorder="1"/>
    <xf numFmtId="14" fontId="3" fillId="0" borderId="3" xfId="1" applyNumberFormat="1" applyFont="1" applyFill="1" applyBorder="1"/>
    <xf numFmtId="164" fontId="8" fillId="0" borderId="5" xfId="3" applyNumberFormat="1" applyBorder="1"/>
    <xf numFmtId="164" fontId="8" fillId="0" borderId="6" xfId="3" applyNumberFormat="1" applyFill="1" applyBorder="1"/>
    <xf numFmtId="164" fontId="8" fillId="0" borderId="7" xfId="3" applyNumberFormat="1" applyFill="1" applyBorder="1"/>
    <xf numFmtId="14" fontId="0" fillId="4" borderId="0" xfId="0" applyNumberFormat="1" applyFill="1"/>
    <xf numFmtId="0" fontId="0" fillId="0" borderId="11" xfId="0" applyBorder="1"/>
    <xf numFmtId="0" fontId="9" fillId="0" borderId="12" xfId="0" applyFont="1" applyBorder="1"/>
    <xf numFmtId="0" fontId="0" fillId="0" borderId="12" xfId="0" applyBorder="1"/>
    <xf numFmtId="9" fontId="4" fillId="6" borderId="0" xfId="0" applyNumberFormat="1" applyFont="1" applyFill="1" applyAlignment="1">
      <alignment horizontal="left"/>
    </xf>
    <xf numFmtId="9" fontId="2" fillId="7" borderId="0" xfId="0" applyNumberFormat="1" applyFont="1" applyFill="1" applyAlignment="1">
      <alignment horizontal="left" inden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39" fontId="2" fillId="0" borderId="0" xfId="1" applyNumberFormat="1" applyFont="1"/>
    <xf numFmtId="39" fontId="10" fillId="8" borderId="0" xfId="1" applyNumberFormat="1" applyFont="1" applyFill="1"/>
    <xf numFmtId="9" fontId="10" fillId="7" borderId="0" xfId="0" applyNumberFormat="1" applyFont="1" applyFill="1" applyAlignment="1">
      <alignment horizontal="left" indent="1"/>
    </xf>
    <xf numFmtId="39" fontId="4" fillId="0" borderId="0" xfId="1" applyNumberFormat="1" applyFont="1" applyFill="1"/>
    <xf numFmtId="39" fontId="2" fillId="0" borderId="0" xfId="1" applyNumberFormat="1" applyFont="1" applyFill="1"/>
    <xf numFmtId="1" fontId="10" fillId="0" borderId="0" xfId="0" applyNumberFormat="1" applyFont="1"/>
    <xf numFmtId="0" fontId="2" fillId="9" borderId="0" xfId="0" applyFont="1" applyFill="1"/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0" fillId="0" borderId="13" xfId="0" applyBorder="1" applyAlignment="1">
      <alignment horizontal="center"/>
    </xf>
    <xf numFmtId="44" fontId="0" fillId="0" borderId="13" xfId="0" applyNumberFormat="1" applyBorder="1"/>
    <xf numFmtId="44" fontId="0" fillId="0" borderId="0" xfId="0" applyNumberFormat="1"/>
    <xf numFmtId="44" fontId="1" fillId="0" borderId="0" xfId="0" applyNumberFormat="1" applyFont="1"/>
    <xf numFmtId="0" fontId="13" fillId="0" borderId="0" xfId="0" applyFont="1"/>
    <xf numFmtId="0" fontId="2" fillId="0" borderId="0" xfId="0" quotePrefix="1" applyFont="1"/>
    <xf numFmtId="0" fontId="1" fillId="0" borderId="13" xfId="0" applyFont="1" applyBorder="1" applyAlignment="1">
      <alignment horizontal="center"/>
    </xf>
    <xf numFmtId="44" fontId="0" fillId="10" borderId="13" xfId="0" applyNumberFormat="1" applyFill="1" applyBorder="1"/>
    <xf numFmtId="0" fontId="1" fillId="0" borderId="14" xfId="0" applyFont="1" applyBorder="1"/>
    <xf numFmtId="0" fontId="1" fillId="10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3" xfId="0" applyBorder="1"/>
    <xf numFmtId="44" fontId="2" fillId="0" borderId="13" xfId="0" applyNumberFormat="1" applyFont="1" applyBorder="1"/>
    <xf numFmtId="0" fontId="2" fillId="0" borderId="13" xfId="0" applyFont="1" applyBorder="1"/>
    <xf numFmtId="42" fontId="0" fillId="0" borderId="13" xfId="0" applyNumberFormat="1" applyBorder="1" applyAlignment="1">
      <alignment horizontal="center"/>
    </xf>
    <xf numFmtId="0" fontId="14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9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11" borderId="0" xfId="0" applyFont="1" applyFill="1" applyAlignment="1">
      <alignment horizontal="center"/>
    </xf>
    <xf numFmtId="14" fontId="2" fillId="12" borderId="10" xfId="0" applyNumberFormat="1" applyFont="1" applyFill="1" applyBorder="1"/>
    <xf numFmtId="14" fontId="0" fillId="12" borderId="0" xfId="0" applyNumberFormat="1" applyFill="1"/>
    <xf numFmtId="0" fontId="8" fillId="0" borderId="0" xfId="3"/>
    <xf numFmtId="0" fontId="6" fillId="0" borderId="0" xfId="0" applyFont="1"/>
    <xf numFmtId="0" fontId="16" fillId="0" borderId="0" xfId="0" applyFont="1"/>
    <xf numFmtId="164" fontId="3" fillId="4" borderId="0" xfId="1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0" fontId="0" fillId="0" borderId="0" xfId="0"/>
    <xf numFmtId="164" fontId="3" fillId="5" borderId="0" xfId="1" applyNumberFormat="1" applyFont="1" applyFill="1" applyAlignment="1">
      <alignment horizontal="center"/>
    </xf>
    <xf numFmtId="0" fontId="0" fillId="5" borderId="0" xfId="0" applyFill="1"/>
    <xf numFmtId="0" fontId="0" fillId="3" borderId="0" xfId="0" applyFill="1"/>
    <xf numFmtId="0" fontId="3" fillId="3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10" borderId="16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niu.edu/divresearch/files/rate-agreement.pdf" TargetMode="External"/><Relationship Id="rId1" Type="http://schemas.openxmlformats.org/officeDocument/2006/relationships/hyperlink" Target="https://www.niu.edu/policies/policy-documents/indirect-cost-distribution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2:N79"/>
  <sheetViews>
    <sheetView workbookViewId="0">
      <selection activeCell="A5" sqref="A5"/>
    </sheetView>
  </sheetViews>
  <sheetFormatPr defaultRowHeight="12.5" x14ac:dyDescent="0.25"/>
  <cols>
    <col min="1" max="1" width="16.453125" style="93" customWidth="1"/>
    <col min="2" max="2" width="12" customWidth="1"/>
    <col min="5" max="5" width="19.453125" customWidth="1"/>
    <col min="7" max="7" width="11.81640625" hidden="1" customWidth="1"/>
    <col min="8" max="9" width="11.54296875" hidden="1" customWidth="1"/>
    <col min="10" max="10" width="11.453125" hidden="1" customWidth="1"/>
    <col min="11" max="11" width="15" customWidth="1"/>
  </cols>
  <sheetData>
    <row r="2" spans="1:14" ht="13" x14ac:dyDescent="0.3">
      <c r="A2" s="96" t="s">
        <v>88</v>
      </c>
    </row>
    <row r="3" spans="1:14" ht="13" x14ac:dyDescent="0.3">
      <c r="A3" s="96" t="s">
        <v>136</v>
      </c>
      <c r="G3" t="s">
        <v>62</v>
      </c>
      <c r="H3" t="s">
        <v>63</v>
      </c>
      <c r="I3" t="s">
        <v>64</v>
      </c>
      <c r="J3" t="s">
        <v>65</v>
      </c>
      <c r="K3" s="12"/>
    </row>
    <row r="5" spans="1:14" ht="24.75" customHeight="1" x14ac:dyDescent="0.3">
      <c r="A5" s="154" t="s">
        <v>142</v>
      </c>
      <c r="B5" s="116" t="s">
        <v>144</v>
      </c>
      <c r="C5" s="117"/>
      <c r="D5" s="115"/>
      <c r="G5" s="62"/>
      <c r="H5" s="62"/>
      <c r="I5" s="62"/>
      <c r="J5" s="62"/>
    </row>
    <row r="6" spans="1:14" x14ac:dyDescent="0.25">
      <c r="A6" s="155" t="s">
        <v>142</v>
      </c>
      <c r="B6" t="s">
        <v>66</v>
      </c>
      <c r="G6" s="62"/>
      <c r="H6" s="62"/>
      <c r="I6" s="62"/>
      <c r="J6" s="62"/>
      <c r="K6" s="62"/>
    </row>
    <row r="7" spans="1:14" x14ac:dyDescent="0.25">
      <c r="A7" s="114" t="e">
        <f>A5-30</f>
        <v>#VALUE!</v>
      </c>
      <c r="B7" s="33" t="s">
        <v>145</v>
      </c>
      <c r="E7" s="33"/>
      <c r="G7" s="62"/>
      <c r="H7" s="62"/>
      <c r="I7" s="62"/>
      <c r="J7" s="62"/>
      <c r="K7" s="62"/>
    </row>
    <row r="8" spans="1:14" ht="13" x14ac:dyDescent="0.3">
      <c r="B8" s="12"/>
      <c r="G8" s="62"/>
      <c r="H8" s="62"/>
      <c r="I8" s="62"/>
      <c r="J8" s="62"/>
      <c r="K8" s="62"/>
    </row>
    <row r="9" spans="1:14" ht="13" x14ac:dyDescent="0.3">
      <c r="A9" s="114" t="e">
        <f>WORKDAY(A5,-5)</f>
        <v>#VALUE!</v>
      </c>
      <c r="B9" s="12" t="s">
        <v>143</v>
      </c>
      <c r="F9" s="33"/>
      <c r="G9" s="62"/>
      <c r="H9" s="62"/>
      <c r="I9" s="62"/>
      <c r="J9" s="62"/>
      <c r="K9" s="106"/>
    </row>
    <row r="10" spans="1:14" hidden="1" x14ac:dyDescent="0.25">
      <c r="B10" s="90" t="s">
        <v>135</v>
      </c>
      <c r="C10" s="90"/>
      <c r="D10" s="90"/>
      <c r="E10" s="90"/>
      <c r="F10" s="90"/>
      <c r="G10" s="95"/>
      <c r="H10" s="95"/>
      <c r="I10" s="95"/>
      <c r="J10" s="95"/>
      <c r="K10" s="95"/>
      <c r="L10" s="90"/>
      <c r="M10" s="90"/>
      <c r="N10" s="90"/>
    </row>
    <row r="11" spans="1:14" hidden="1" x14ac:dyDescent="0.25">
      <c r="B11" s="90" t="s">
        <v>85</v>
      </c>
      <c r="C11" s="90"/>
      <c r="D11" s="90"/>
      <c r="E11" s="90"/>
      <c r="F11" s="90"/>
      <c r="G11" s="95"/>
      <c r="H11" s="95"/>
      <c r="I11" s="95"/>
      <c r="J11" s="95"/>
      <c r="K11" s="95"/>
      <c r="L11" s="90"/>
      <c r="M11" s="90"/>
      <c r="N11" s="90"/>
    </row>
    <row r="12" spans="1:14" hidden="1" x14ac:dyDescent="0.25">
      <c r="B12" s="90" t="s">
        <v>86</v>
      </c>
      <c r="C12" s="90"/>
      <c r="D12" s="90"/>
      <c r="E12" s="90"/>
      <c r="F12" s="90"/>
      <c r="G12" s="95"/>
      <c r="H12" s="95"/>
      <c r="I12" s="95"/>
      <c r="J12" s="95"/>
      <c r="K12" s="95"/>
      <c r="L12" s="90"/>
      <c r="M12" s="90"/>
      <c r="N12" s="90"/>
    </row>
    <row r="13" spans="1:14" x14ac:dyDescent="0.25">
      <c r="G13" s="62"/>
      <c r="H13" s="62"/>
      <c r="I13" s="62"/>
      <c r="J13" s="62"/>
      <c r="K13" s="62"/>
    </row>
    <row r="14" spans="1:14" ht="13" x14ac:dyDescent="0.3">
      <c r="A14" s="62"/>
      <c r="B14" s="12" t="s">
        <v>83</v>
      </c>
      <c r="G14" s="62"/>
      <c r="H14" s="62"/>
      <c r="I14" s="62"/>
      <c r="J14" s="62"/>
      <c r="K14" s="106"/>
    </row>
    <row r="15" spans="1:14" x14ac:dyDescent="0.25">
      <c r="A15" s="114" t="e">
        <f>WORKDAY(A5,-15)</f>
        <v>#VALUE!</v>
      </c>
      <c r="B15" t="s">
        <v>67</v>
      </c>
      <c r="E15" s="92" t="s">
        <v>128</v>
      </c>
      <c r="F15" s="33"/>
      <c r="G15" s="62"/>
      <c r="H15" s="62"/>
      <c r="I15" s="62"/>
      <c r="J15" s="62"/>
      <c r="K15" s="62"/>
    </row>
    <row r="16" spans="1:14" x14ac:dyDescent="0.25">
      <c r="A16" s="114" t="e">
        <f>WORKDAY(A5,-10)</f>
        <v>#VALUE!</v>
      </c>
      <c r="B16" t="s">
        <v>84</v>
      </c>
      <c r="E16" s="92" t="s">
        <v>129</v>
      </c>
      <c r="F16" s="33"/>
      <c r="G16" s="62"/>
      <c r="H16" s="62"/>
      <c r="I16" s="62"/>
      <c r="J16" s="62"/>
      <c r="K16" s="62"/>
    </row>
    <row r="17" spans="1:11" x14ac:dyDescent="0.25">
      <c r="A17" s="114" t="e">
        <f>WORKDAY(A5,-5)</f>
        <v>#VALUE!</v>
      </c>
      <c r="B17" t="s">
        <v>73</v>
      </c>
      <c r="E17" s="92" t="s">
        <v>130</v>
      </c>
      <c r="F17" s="33"/>
      <c r="G17" s="62"/>
      <c r="H17" s="62"/>
      <c r="I17" s="62"/>
      <c r="J17" s="62"/>
      <c r="K17" s="62"/>
    </row>
    <row r="18" spans="1:11" x14ac:dyDescent="0.25">
      <c r="A18" s="114" t="e">
        <f>WORKDAY(A5,-5)</f>
        <v>#VALUE!</v>
      </c>
      <c r="B18" t="s">
        <v>74</v>
      </c>
      <c r="E18" s="92" t="s">
        <v>130</v>
      </c>
      <c r="G18" s="62"/>
      <c r="H18" s="62"/>
      <c r="I18" s="62"/>
      <c r="J18" s="62"/>
      <c r="K18" s="62"/>
    </row>
    <row r="19" spans="1:11" x14ac:dyDescent="0.25">
      <c r="G19" s="62"/>
      <c r="H19" s="62"/>
      <c r="I19" s="62"/>
      <c r="J19" s="62"/>
      <c r="K19" s="62"/>
    </row>
    <row r="20" spans="1:11" x14ac:dyDescent="0.25">
      <c r="A20" s="114" t="e">
        <f>WORKDAY(A5,-10)</f>
        <v>#VALUE!</v>
      </c>
      <c r="B20" t="s">
        <v>68</v>
      </c>
      <c r="G20" s="62"/>
      <c r="H20" s="62"/>
      <c r="I20" s="62"/>
      <c r="J20" s="62"/>
      <c r="K20" s="62"/>
    </row>
    <row r="21" spans="1:11" x14ac:dyDescent="0.25">
      <c r="G21" s="62"/>
      <c r="H21" s="62"/>
      <c r="I21" s="62"/>
      <c r="J21" s="62"/>
      <c r="K21" s="62"/>
    </row>
    <row r="22" spans="1:11" ht="13" x14ac:dyDescent="0.3">
      <c r="A22" s="114" t="e">
        <f>WORKDAY(A5,-10)</f>
        <v>#VALUE!</v>
      </c>
      <c r="B22" s="12" t="s">
        <v>137</v>
      </c>
      <c r="G22" s="62"/>
      <c r="H22" s="62"/>
      <c r="I22" s="62"/>
      <c r="J22" s="62"/>
      <c r="K22" s="62"/>
    </row>
    <row r="23" spans="1:11" x14ac:dyDescent="0.25">
      <c r="A23" s="92"/>
      <c r="B23" s="33" t="s">
        <v>131</v>
      </c>
      <c r="C23" s="33"/>
      <c r="D23" s="33"/>
      <c r="E23" s="33"/>
      <c r="F23" s="33"/>
      <c r="G23" s="62"/>
      <c r="H23" s="62"/>
      <c r="I23" s="62"/>
      <c r="J23" s="62"/>
    </row>
    <row r="24" spans="1:11" x14ac:dyDescent="0.25">
      <c r="A24" s="92"/>
      <c r="B24" s="33" t="s">
        <v>132</v>
      </c>
      <c r="C24" s="33"/>
      <c r="D24" s="33"/>
      <c r="E24" s="33"/>
      <c r="F24" s="33"/>
      <c r="G24" s="62"/>
      <c r="H24" s="62"/>
      <c r="I24" s="62"/>
      <c r="J24" s="62"/>
      <c r="K24" s="62"/>
    </row>
    <row r="25" spans="1:11" x14ac:dyDescent="0.25">
      <c r="A25" s="114" t="e">
        <f>WORKDAY(A5,-10)</f>
        <v>#VALUE!</v>
      </c>
      <c r="C25" t="s">
        <v>69</v>
      </c>
      <c r="G25" s="62"/>
      <c r="H25" s="62"/>
      <c r="I25" s="62"/>
      <c r="J25" s="62"/>
      <c r="K25" s="62"/>
    </row>
    <row r="26" spans="1:11" x14ac:dyDescent="0.25">
      <c r="A26" s="114" t="e">
        <f>WORKDAY(A5,-15)</f>
        <v>#VALUE!</v>
      </c>
      <c r="C26" t="s">
        <v>70</v>
      </c>
      <c r="G26" s="62"/>
      <c r="H26" s="62"/>
      <c r="I26" s="62"/>
      <c r="J26" s="62"/>
      <c r="K26" s="62"/>
    </row>
    <row r="27" spans="1:11" x14ac:dyDescent="0.25">
      <c r="A27" s="114" t="e">
        <f>WORKDAY(A5,-10)</f>
        <v>#VALUE!</v>
      </c>
      <c r="C27" t="s">
        <v>71</v>
      </c>
      <c r="G27" s="62"/>
      <c r="H27" s="62"/>
      <c r="I27" s="62"/>
      <c r="J27" s="62"/>
      <c r="K27" s="62"/>
    </row>
    <row r="28" spans="1:11" x14ac:dyDescent="0.25">
      <c r="A28" s="114" t="e">
        <f>WORKDAY(A5,-10)</f>
        <v>#VALUE!</v>
      </c>
      <c r="C28" t="s">
        <v>72</v>
      </c>
      <c r="G28" s="62"/>
      <c r="H28" s="62"/>
      <c r="I28" s="62"/>
      <c r="J28" s="62"/>
      <c r="K28" s="62"/>
    </row>
    <row r="29" spans="1:11" x14ac:dyDescent="0.25">
      <c r="G29" s="62"/>
      <c r="H29" s="62"/>
      <c r="I29" s="62"/>
      <c r="J29" s="62"/>
      <c r="K29" s="62"/>
    </row>
    <row r="30" spans="1:11" ht="13" x14ac:dyDescent="0.3">
      <c r="B30" s="12" t="s">
        <v>87</v>
      </c>
      <c r="G30" s="62"/>
      <c r="H30" s="62"/>
      <c r="I30" s="62"/>
      <c r="J30" s="62"/>
      <c r="K30" s="62"/>
    </row>
    <row r="31" spans="1:11" ht="13" hidden="1" x14ac:dyDescent="0.3">
      <c r="B31" s="33" t="s">
        <v>124</v>
      </c>
      <c r="G31" s="62"/>
      <c r="H31" s="62"/>
      <c r="I31" s="62"/>
      <c r="J31" s="62"/>
      <c r="K31" s="62"/>
    </row>
    <row r="32" spans="1:11" hidden="1" x14ac:dyDescent="0.25"/>
    <row r="33" spans="1:2" hidden="1" x14ac:dyDescent="0.25">
      <c r="B33" s="33" t="s">
        <v>133</v>
      </c>
    </row>
    <row r="34" spans="1:2" hidden="1" x14ac:dyDescent="0.25">
      <c r="B34" s="33" t="s">
        <v>134</v>
      </c>
    </row>
    <row r="35" spans="1:2" ht="13" hidden="1" x14ac:dyDescent="0.3">
      <c r="B35" s="12" t="s">
        <v>89</v>
      </c>
    </row>
    <row r="36" spans="1:2" hidden="1" x14ac:dyDescent="0.25">
      <c r="A36" s="92" t="s">
        <v>126</v>
      </c>
      <c r="B36" t="s">
        <v>90</v>
      </c>
    </row>
    <row r="37" spans="1:2" hidden="1" x14ac:dyDescent="0.25">
      <c r="A37" s="92" t="s">
        <v>126</v>
      </c>
      <c r="B37" t="s">
        <v>91</v>
      </c>
    </row>
    <row r="38" spans="1:2" hidden="1" x14ac:dyDescent="0.25">
      <c r="A38" s="92" t="s">
        <v>126</v>
      </c>
      <c r="B38" t="s">
        <v>92</v>
      </c>
    </row>
    <row r="39" spans="1:2" hidden="1" x14ac:dyDescent="0.25">
      <c r="A39" s="92" t="s">
        <v>125</v>
      </c>
      <c r="B39" t="s">
        <v>93</v>
      </c>
    </row>
    <row r="40" spans="1:2" hidden="1" x14ac:dyDescent="0.25"/>
    <row r="41" spans="1:2" hidden="1" x14ac:dyDescent="0.25">
      <c r="A41" s="92" t="s">
        <v>126</v>
      </c>
      <c r="B41" t="s">
        <v>94</v>
      </c>
    </row>
    <row r="42" spans="1:2" hidden="1" x14ac:dyDescent="0.25">
      <c r="A42" s="94" t="s">
        <v>127</v>
      </c>
      <c r="B42" t="s">
        <v>95</v>
      </c>
    </row>
    <row r="43" spans="1:2" hidden="1" x14ac:dyDescent="0.25">
      <c r="A43" s="92" t="s">
        <v>126</v>
      </c>
      <c r="B43" t="s">
        <v>96</v>
      </c>
    </row>
    <row r="44" spans="1:2" hidden="1" x14ac:dyDescent="0.25">
      <c r="A44" s="92" t="s">
        <v>126</v>
      </c>
      <c r="B44" t="s">
        <v>97</v>
      </c>
    </row>
    <row r="45" spans="1:2" hidden="1" x14ac:dyDescent="0.25"/>
    <row r="46" spans="1:2" hidden="1" x14ac:dyDescent="0.25">
      <c r="A46" s="94" t="s">
        <v>127</v>
      </c>
      <c r="B46" t="s">
        <v>98</v>
      </c>
    </row>
    <row r="47" spans="1:2" hidden="1" x14ac:dyDescent="0.25">
      <c r="A47" s="94" t="s">
        <v>127</v>
      </c>
      <c r="B47" t="s">
        <v>99</v>
      </c>
    </row>
    <row r="48" spans="1:2" hidden="1" x14ac:dyDescent="0.25">
      <c r="A48" s="94" t="s">
        <v>127</v>
      </c>
      <c r="B48" t="s">
        <v>100</v>
      </c>
    </row>
    <row r="49" spans="1:3" hidden="1" x14ac:dyDescent="0.25">
      <c r="A49" s="94" t="s">
        <v>127</v>
      </c>
      <c r="B49" t="s">
        <v>101</v>
      </c>
    </row>
    <row r="50" spans="1:3" hidden="1" x14ac:dyDescent="0.25">
      <c r="A50" s="94" t="s">
        <v>127</v>
      </c>
      <c r="B50" t="s">
        <v>102</v>
      </c>
    </row>
    <row r="51" spans="1:3" hidden="1" x14ac:dyDescent="0.25"/>
    <row r="52" spans="1:3" hidden="1" x14ac:dyDescent="0.25">
      <c r="B52" t="s">
        <v>105</v>
      </c>
    </row>
    <row r="53" spans="1:3" hidden="1" x14ac:dyDescent="0.25">
      <c r="B53" t="s">
        <v>106</v>
      </c>
    </row>
    <row r="54" spans="1:3" hidden="1" x14ac:dyDescent="0.25">
      <c r="A54" s="92" t="s">
        <v>126</v>
      </c>
      <c r="B54" t="s">
        <v>107</v>
      </c>
    </row>
    <row r="55" spans="1:3" hidden="1" x14ac:dyDescent="0.25">
      <c r="A55" s="92" t="s">
        <v>126</v>
      </c>
      <c r="B55" t="s">
        <v>108</v>
      </c>
    </row>
    <row r="56" spans="1:3" hidden="1" x14ac:dyDescent="0.25">
      <c r="A56" s="94" t="s">
        <v>127</v>
      </c>
      <c r="B56" t="s">
        <v>103</v>
      </c>
    </row>
    <row r="57" spans="1:3" hidden="1" x14ac:dyDescent="0.25">
      <c r="A57" s="94" t="s">
        <v>127</v>
      </c>
      <c r="B57" t="s">
        <v>104</v>
      </c>
    </row>
    <row r="58" spans="1:3" hidden="1" x14ac:dyDescent="0.25"/>
    <row r="59" spans="1:3" hidden="1" x14ac:dyDescent="0.25">
      <c r="A59" s="94" t="s">
        <v>127</v>
      </c>
      <c r="B59" t="s">
        <v>109</v>
      </c>
    </row>
    <row r="60" spans="1:3" hidden="1" x14ac:dyDescent="0.25">
      <c r="B60" t="s">
        <v>110</v>
      </c>
    </row>
    <row r="61" spans="1:3" hidden="1" x14ac:dyDescent="0.25">
      <c r="B61" t="s">
        <v>111</v>
      </c>
      <c r="C61" t="s">
        <v>112</v>
      </c>
    </row>
    <row r="62" spans="1:3" hidden="1" x14ac:dyDescent="0.25">
      <c r="B62" t="s">
        <v>113</v>
      </c>
      <c r="C62" t="s">
        <v>114</v>
      </c>
    </row>
    <row r="63" spans="1:3" hidden="1" x14ac:dyDescent="0.25">
      <c r="B63" t="s">
        <v>115</v>
      </c>
      <c r="C63" t="s">
        <v>116</v>
      </c>
    </row>
    <row r="64" spans="1:3" hidden="1" x14ac:dyDescent="0.25">
      <c r="B64" t="s">
        <v>117</v>
      </c>
      <c r="C64" t="s">
        <v>118</v>
      </c>
    </row>
    <row r="65" spans="2:3" hidden="1" x14ac:dyDescent="0.25">
      <c r="B65" t="s">
        <v>119</v>
      </c>
      <c r="C65" t="s">
        <v>103</v>
      </c>
    </row>
    <row r="66" spans="2:3" hidden="1" x14ac:dyDescent="0.25">
      <c r="B66" t="s">
        <v>120</v>
      </c>
      <c r="C66" t="s">
        <v>121</v>
      </c>
    </row>
    <row r="67" spans="2:3" hidden="1" x14ac:dyDescent="0.25">
      <c r="B67" t="s">
        <v>122</v>
      </c>
      <c r="C67" t="s">
        <v>123</v>
      </c>
    </row>
    <row r="71" spans="2:3" ht="14" x14ac:dyDescent="0.25">
      <c r="B71" s="130"/>
    </row>
    <row r="72" spans="2:3" x14ac:dyDescent="0.25">
      <c r="B72" s="129"/>
    </row>
    <row r="73" spans="2:3" ht="14" x14ac:dyDescent="0.25">
      <c r="B73" s="130"/>
    </row>
    <row r="74" spans="2:3" x14ac:dyDescent="0.25">
      <c r="B74" s="129"/>
    </row>
    <row r="75" spans="2:3" ht="14" x14ac:dyDescent="0.25">
      <c r="B75" s="130"/>
    </row>
    <row r="76" spans="2:3" x14ac:dyDescent="0.25">
      <c r="B76" s="129"/>
    </row>
    <row r="77" spans="2:3" ht="14" x14ac:dyDescent="0.25">
      <c r="B77" s="130"/>
    </row>
    <row r="78" spans="2:3" x14ac:dyDescent="0.25">
      <c r="B78" s="129"/>
    </row>
    <row r="79" spans="2:3" ht="14" x14ac:dyDescent="0.25">
      <c r="B79" s="130"/>
    </row>
  </sheetData>
  <phoneticPr fontId="0" type="noConversion"/>
  <printOptions gridLines="1" gridLinesSet="0"/>
  <pageMargins left="0.75" right="0.75" top="1" bottom="1" header="0.5" footer="0.5"/>
  <pageSetup orientation="portrait" verticalDpi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O111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"/>
    </sheetView>
  </sheetViews>
  <sheetFormatPr defaultRowHeight="12.5" x14ac:dyDescent="0.25"/>
  <cols>
    <col min="1" max="1" width="3.54296875" customWidth="1"/>
    <col min="2" max="2" width="6.453125" customWidth="1"/>
    <col min="3" max="3" width="47.81640625" customWidth="1"/>
    <col min="4" max="4" width="12.54296875" style="16" customWidth="1"/>
    <col min="5" max="5" width="12.54296875" style="21" hidden="1" customWidth="1"/>
    <col min="6" max="6" width="12.54296875" style="16" customWidth="1"/>
    <col min="7" max="7" width="12.54296875" style="21" hidden="1" customWidth="1"/>
    <col min="8" max="8" width="12.54296875" style="16" customWidth="1"/>
    <col min="9" max="9" width="12.54296875" style="21" hidden="1" customWidth="1"/>
    <col min="10" max="10" width="12.54296875" style="30" customWidth="1"/>
    <col min="11" max="11" width="12.54296875" style="21" hidden="1" customWidth="1"/>
    <col min="12" max="12" width="12.54296875" style="30" customWidth="1"/>
    <col min="13" max="13" width="12.54296875" style="21" hidden="1" customWidth="1"/>
    <col min="14" max="14" width="12.54296875" style="16" customWidth="1"/>
    <col min="15" max="15" width="12.54296875" style="25" hidden="1" customWidth="1"/>
  </cols>
  <sheetData>
    <row r="1" spans="1:15" ht="13" x14ac:dyDescent="0.3">
      <c r="B1" s="100" t="s">
        <v>48</v>
      </c>
      <c r="C1" s="104"/>
      <c r="D1" s="107" t="s">
        <v>138</v>
      </c>
      <c r="E1" s="108"/>
      <c r="F1" s="109"/>
      <c r="G1" s="110" t="str">
        <f>Deadlines!A5</f>
        <v>MM/DD/YYYY</v>
      </c>
      <c r="H1" s="101"/>
      <c r="I1" s="30"/>
      <c r="K1" s="30"/>
      <c r="M1" s="30"/>
      <c r="N1" s="30"/>
      <c r="O1"/>
    </row>
    <row r="2" spans="1:15" ht="13" x14ac:dyDescent="0.3">
      <c r="B2" s="102" t="s">
        <v>58</v>
      </c>
      <c r="D2" s="99" t="s">
        <v>139</v>
      </c>
      <c r="E2" s="98"/>
      <c r="F2" s="98"/>
      <c r="G2" s="106"/>
      <c r="H2" s="97"/>
      <c r="I2"/>
      <c r="J2"/>
      <c r="K2"/>
      <c r="L2"/>
      <c r="M2"/>
      <c r="N2"/>
      <c r="O2"/>
    </row>
    <row r="3" spans="1:15" ht="13" thickBot="1" x14ac:dyDescent="0.3">
      <c r="B3" s="103" t="s">
        <v>61</v>
      </c>
      <c r="C3" s="105"/>
      <c r="D3" s="111" t="s">
        <v>140</v>
      </c>
      <c r="E3" s="112"/>
      <c r="F3" s="112"/>
      <c r="G3" s="112"/>
      <c r="H3" s="113"/>
      <c r="I3"/>
      <c r="J3"/>
      <c r="K3"/>
      <c r="L3"/>
      <c r="M3"/>
      <c r="N3"/>
      <c r="O3"/>
    </row>
    <row r="4" spans="1:15" ht="13" x14ac:dyDescent="0.3">
      <c r="C4" s="33" t="s">
        <v>245</v>
      </c>
      <c r="D4" s="161" t="s">
        <v>2</v>
      </c>
      <c r="E4" s="162"/>
      <c r="F4" s="163" t="s">
        <v>29</v>
      </c>
      <c r="G4" s="164"/>
      <c r="H4" s="161" t="s">
        <v>30</v>
      </c>
      <c r="I4" s="165"/>
      <c r="J4" s="163" t="s">
        <v>31</v>
      </c>
      <c r="K4" s="164"/>
      <c r="L4" s="166" t="s">
        <v>32</v>
      </c>
      <c r="M4" s="166"/>
      <c r="N4" s="159" t="s">
        <v>1</v>
      </c>
      <c r="O4" s="160"/>
    </row>
    <row r="5" spans="1:15" s="12" customFormat="1" ht="13" x14ac:dyDescent="0.3">
      <c r="A5" s="5"/>
      <c r="B5" s="5"/>
      <c r="C5" s="1" t="s">
        <v>79</v>
      </c>
      <c r="D5" s="3" t="s">
        <v>150</v>
      </c>
      <c r="E5" s="22" t="s">
        <v>34</v>
      </c>
      <c r="F5" s="3" t="s">
        <v>150</v>
      </c>
      <c r="G5" s="22" t="s">
        <v>34</v>
      </c>
      <c r="H5" s="3" t="s">
        <v>150</v>
      </c>
      <c r="I5" s="22" t="s">
        <v>34</v>
      </c>
      <c r="J5" s="3" t="s">
        <v>150</v>
      </c>
      <c r="K5" s="22" t="s">
        <v>34</v>
      </c>
      <c r="L5" s="3" t="s">
        <v>150</v>
      </c>
      <c r="M5" s="22" t="s">
        <v>34</v>
      </c>
      <c r="N5" s="3" t="s">
        <v>150</v>
      </c>
      <c r="O5" s="22" t="s">
        <v>34</v>
      </c>
    </row>
    <row r="6" spans="1:15" s="12" customFormat="1" ht="13" x14ac:dyDescent="0.3">
      <c r="A6" s="5"/>
      <c r="B6" s="5"/>
      <c r="C6" s="127" t="s">
        <v>158</v>
      </c>
      <c r="D6" s="3"/>
      <c r="E6" s="22"/>
      <c r="F6" s="3"/>
      <c r="G6" s="22"/>
      <c r="H6" s="3"/>
      <c r="I6" s="22"/>
      <c r="J6" s="3"/>
      <c r="K6" s="22"/>
      <c r="L6" s="3"/>
      <c r="M6" s="22"/>
      <c r="N6" s="3"/>
      <c r="O6" s="22"/>
    </row>
    <row r="7" spans="1:15" ht="13" x14ac:dyDescent="0.3">
      <c r="A7" s="4" t="s">
        <v>3</v>
      </c>
      <c r="B7" s="5" t="s">
        <v>4</v>
      </c>
      <c r="C7" s="5"/>
      <c r="D7" s="6"/>
      <c r="E7" s="23"/>
      <c r="F7" s="6"/>
      <c r="G7" s="23"/>
      <c r="H7" s="6"/>
      <c r="I7" s="23"/>
      <c r="J7" s="28"/>
      <c r="K7" s="23"/>
      <c r="L7" s="28"/>
      <c r="M7" s="23"/>
      <c r="N7" s="6"/>
    </row>
    <row r="8" spans="1:15" x14ac:dyDescent="0.25">
      <c r="A8" s="11">
        <v>1</v>
      </c>
      <c r="B8" s="2"/>
      <c r="C8" s="7"/>
      <c r="D8" s="6">
        <v>0</v>
      </c>
      <c r="E8" s="23">
        <v>0</v>
      </c>
      <c r="F8" s="6">
        <f t="shared" ref="F8:M13" si="0">D8*1.04</f>
        <v>0</v>
      </c>
      <c r="G8" s="23">
        <f t="shared" si="0"/>
        <v>0</v>
      </c>
      <c r="H8" s="6">
        <f t="shared" si="0"/>
        <v>0</v>
      </c>
      <c r="I8" s="23">
        <f t="shared" si="0"/>
        <v>0</v>
      </c>
      <c r="J8" s="6">
        <f t="shared" si="0"/>
        <v>0</v>
      </c>
      <c r="K8" s="23">
        <f t="shared" si="0"/>
        <v>0</v>
      </c>
      <c r="L8" s="6">
        <f t="shared" si="0"/>
        <v>0</v>
      </c>
      <c r="M8" s="23">
        <f t="shared" si="0"/>
        <v>0</v>
      </c>
      <c r="N8" s="6">
        <f>D8+F8+H8+J8+L8</f>
        <v>0</v>
      </c>
      <c r="O8" s="27">
        <f>E8+G8+I8+K8+M8</f>
        <v>0</v>
      </c>
    </row>
    <row r="9" spans="1:15" x14ac:dyDescent="0.25">
      <c r="A9" s="11">
        <v>2</v>
      </c>
      <c r="B9" s="2"/>
      <c r="C9" s="2"/>
      <c r="D9" s="6">
        <v>0</v>
      </c>
      <c r="E9" s="23">
        <v>0</v>
      </c>
      <c r="F9" s="6">
        <f t="shared" si="0"/>
        <v>0</v>
      </c>
      <c r="G9" s="23">
        <f t="shared" si="0"/>
        <v>0</v>
      </c>
      <c r="H9" s="6">
        <f t="shared" si="0"/>
        <v>0</v>
      </c>
      <c r="I9" s="23">
        <f t="shared" si="0"/>
        <v>0</v>
      </c>
      <c r="J9" s="6">
        <f t="shared" si="0"/>
        <v>0</v>
      </c>
      <c r="K9" s="23">
        <f t="shared" si="0"/>
        <v>0</v>
      </c>
      <c r="L9" s="6">
        <f t="shared" si="0"/>
        <v>0</v>
      </c>
      <c r="M9" s="23">
        <f t="shared" si="0"/>
        <v>0</v>
      </c>
      <c r="N9" s="6">
        <f t="shared" ref="N9:N14" si="1">D9+F9+H9+J9+L9</f>
        <v>0</v>
      </c>
      <c r="O9" s="27">
        <f t="shared" ref="O9:O14" si="2">E9+G9+I9+K9+M9</f>
        <v>0</v>
      </c>
    </row>
    <row r="10" spans="1:15" x14ac:dyDescent="0.25">
      <c r="A10" s="11">
        <v>3</v>
      </c>
      <c r="B10" s="2"/>
      <c r="C10" s="2"/>
      <c r="D10" s="6">
        <v>0</v>
      </c>
      <c r="E10" s="23">
        <v>0</v>
      </c>
      <c r="F10" s="6">
        <f t="shared" si="0"/>
        <v>0</v>
      </c>
      <c r="G10" s="23">
        <f t="shared" si="0"/>
        <v>0</v>
      </c>
      <c r="H10" s="6">
        <f t="shared" si="0"/>
        <v>0</v>
      </c>
      <c r="I10" s="23">
        <f t="shared" si="0"/>
        <v>0</v>
      </c>
      <c r="J10" s="6">
        <f t="shared" si="0"/>
        <v>0</v>
      </c>
      <c r="K10" s="23">
        <f t="shared" si="0"/>
        <v>0</v>
      </c>
      <c r="L10" s="6">
        <f t="shared" si="0"/>
        <v>0</v>
      </c>
      <c r="M10" s="23">
        <f t="shared" si="0"/>
        <v>0</v>
      </c>
      <c r="N10" s="6">
        <f t="shared" si="1"/>
        <v>0</v>
      </c>
      <c r="O10" s="27">
        <f t="shared" si="2"/>
        <v>0</v>
      </c>
    </row>
    <row r="11" spans="1:15" x14ac:dyDescent="0.25">
      <c r="A11" s="11">
        <v>4</v>
      </c>
      <c r="B11" s="2"/>
      <c r="C11" s="2"/>
      <c r="D11" s="6">
        <v>0</v>
      </c>
      <c r="E11" s="23">
        <v>0</v>
      </c>
      <c r="F11" s="6">
        <f t="shared" si="0"/>
        <v>0</v>
      </c>
      <c r="G11" s="23">
        <f t="shared" si="0"/>
        <v>0</v>
      </c>
      <c r="H11" s="6">
        <f t="shared" si="0"/>
        <v>0</v>
      </c>
      <c r="I11" s="23">
        <f t="shared" si="0"/>
        <v>0</v>
      </c>
      <c r="J11" s="6">
        <f t="shared" si="0"/>
        <v>0</v>
      </c>
      <c r="K11" s="23">
        <f t="shared" si="0"/>
        <v>0</v>
      </c>
      <c r="L11" s="6">
        <f t="shared" si="0"/>
        <v>0</v>
      </c>
      <c r="M11" s="23">
        <f t="shared" si="0"/>
        <v>0</v>
      </c>
      <c r="N11" s="6">
        <f t="shared" si="1"/>
        <v>0</v>
      </c>
      <c r="O11" s="27">
        <f t="shared" si="2"/>
        <v>0</v>
      </c>
    </row>
    <row r="12" spans="1:15" x14ac:dyDescent="0.25">
      <c r="A12" s="11">
        <v>5</v>
      </c>
      <c r="B12" s="2"/>
      <c r="C12" s="2"/>
      <c r="D12" s="6">
        <v>0</v>
      </c>
      <c r="E12" s="23">
        <v>0</v>
      </c>
      <c r="F12" s="6">
        <f t="shared" si="0"/>
        <v>0</v>
      </c>
      <c r="G12" s="23">
        <f t="shared" si="0"/>
        <v>0</v>
      </c>
      <c r="H12" s="6">
        <f t="shared" si="0"/>
        <v>0</v>
      </c>
      <c r="I12" s="23">
        <f t="shared" si="0"/>
        <v>0</v>
      </c>
      <c r="J12" s="6">
        <f t="shared" si="0"/>
        <v>0</v>
      </c>
      <c r="K12" s="23">
        <f t="shared" si="0"/>
        <v>0</v>
      </c>
      <c r="L12" s="6">
        <f t="shared" si="0"/>
        <v>0</v>
      </c>
      <c r="M12" s="23">
        <f t="shared" si="0"/>
        <v>0</v>
      </c>
      <c r="N12" s="6">
        <f t="shared" si="1"/>
        <v>0</v>
      </c>
      <c r="O12" s="27">
        <f t="shared" si="2"/>
        <v>0</v>
      </c>
    </row>
    <row r="13" spans="1:15" ht="14" x14ac:dyDescent="0.4">
      <c r="A13" s="11">
        <v>6</v>
      </c>
      <c r="B13" s="2"/>
      <c r="C13" s="2"/>
      <c r="D13" s="8">
        <v>0</v>
      </c>
      <c r="E13" s="24">
        <v>0</v>
      </c>
      <c r="F13" s="8">
        <f t="shared" si="0"/>
        <v>0</v>
      </c>
      <c r="G13" s="24">
        <f t="shared" si="0"/>
        <v>0</v>
      </c>
      <c r="H13" s="8">
        <f t="shared" si="0"/>
        <v>0</v>
      </c>
      <c r="I13" s="24">
        <f t="shared" si="0"/>
        <v>0</v>
      </c>
      <c r="J13" s="8">
        <f t="shared" si="0"/>
        <v>0</v>
      </c>
      <c r="K13" s="24">
        <f t="shared" si="0"/>
        <v>0</v>
      </c>
      <c r="L13" s="8">
        <f t="shared" si="0"/>
        <v>0</v>
      </c>
      <c r="M13" s="24">
        <f t="shared" si="0"/>
        <v>0</v>
      </c>
      <c r="N13" s="8">
        <f t="shared" si="1"/>
        <v>0</v>
      </c>
      <c r="O13" s="40">
        <f t="shared" si="2"/>
        <v>0</v>
      </c>
    </row>
    <row r="14" spans="1:15" ht="13" x14ac:dyDescent="0.3">
      <c r="A14" s="1"/>
      <c r="C14" s="2" t="s">
        <v>37</v>
      </c>
      <c r="D14" s="6">
        <f t="shared" ref="D14:I14" si="3">SUM(D8:D13)</f>
        <v>0</v>
      </c>
      <c r="E14" s="23">
        <f t="shared" si="3"/>
        <v>0</v>
      </c>
      <c r="F14" s="6">
        <f t="shared" si="3"/>
        <v>0</v>
      </c>
      <c r="G14" s="23">
        <f t="shared" si="3"/>
        <v>0</v>
      </c>
      <c r="H14" s="6">
        <f t="shared" si="3"/>
        <v>0</v>
      </c>
      <c r="I14" s="23">
        <f t="shared" si="3"/>
        <v>0</v>
      </c>
      <c r="J14" s="28">
        <f>SUM(J8:J13)</f>
        <v>0</v>
      </c>
      <c r="K14" s="23">
        <f>SUM(K8:K13)</f>
        <v>0</v>
      </c>
      <c r="L14" s="28">
        <f>SUM(L8:L13)</f>
        <v>0</v>
      </c>
      <c r="M14" s="23">
        <f>SUM(M8:M13)</f>
        <v>0</v>
      </c>
      <c r="N14" s="6">
        <f t="shared" si="1"/>
        <v>0</v>
      </c>
      <c r="O14" s="27">
        <f t="shared" si="2"/>
        <v>0</v>
      </c>
    </row>
    <row r="15" spans="1:15" ht="13" x14ac:dyDescent="0.3">
      <c r="A15" s="1"/>
      <c r="B15" s="2"/>
      <c r="C15" s="2"/>
      <c r="D15" s="41"/>
      <c r="E15" s="42"/>
      <c r="F15" s="41"/>
      <c r="G15" s="42"/>
      <c r="H15" s="41"/>
      <c r="I15" s="42"/>
      <c r="J15" s="43"/>
      <c r="K15" s="42"/>
      <c r="L15" s="43"/>
      <c r="M15" s="42"/>
      <c r="N15" s="6"/>
      <c r="O15" s="27"/>
    </row>
    <row r="16" spans="1:15" ht="13" x14ac:dyDescent="0.3">
      <c r="A16" s="4" t="s">
        <v>5</v>
      </c>
      <c r="B16" s="5" t="s">
        <v>6</v>
      </c>
      <c r="C16" s="5"/>
      <c r="D16" s="41"/>
      <c r="E16" s="42"/>
      <c r="F16" s="41"/>
      <c r="G16" s="42"/>
      <c r="H16" s="41"/>
      <c r="I16" s="42"/>
      <c r="J16" s="43"/>
      <c r="K16" s="42"/>
      <c r="L16" s="43"/>
      <c r="M16" s="42"/>
      <c r="N16" s="6"/>
      <c r="O16" s="27"/>
    </row>
    <row r="17" spans="1:15" x14ac:dyDescent="0.25">
      <c r="A17" s="11">
        <v>7</v>
      </c>
      <c r="B17" s="7" t="s">
        <v>49</v>
      </c>
      <c r="C17" s="2"/>
      <c r="D17" s="6"/>
      <c r="E17" s="23"/>
      <c r="F17" s="6"/>
      <c r="G17" s="23"/>
      <c r="H17" s="6"/>
      <c r="I17" s="23"/>
      <c r="J17" s="28"/>
      <c r="K17" s="23"/>
      <c r="L17" s="28"/>
      <c r="M17" s="23"/>
      <c r="N17" s="6"/>
      <c r="O17" s="27"/>
    </row>
    <row r="18" spans="1:15" ht="13" x14ac:dyDescent="0.3">
      <c r="A18" s="4"/>
      <c r="B18" s="2"/>
      <c r="C18" s="2"/>
      <c r="D18" s="6">
        <v>0</v>
      </c>
      <c r="E18" s="23">
        <v>0</v>
      </c>
      <c r="F18" s="6">
        <f t="shared" ref="F18:M18" si="4">D18*1.04</f>
        <v>0</v>
      </c>
      <c r="G18" s="23">
        <f t="shared" si="4"/>
        <v>0</v>
      </c>
      <c r="H18" s="6">
        <f t="shared" si="4"/>
        <v>0</v>
      </c>
      <c r="I18" s="23">
        <f t="shared" si="4"/>
        <v>0</v>
      </c>
      <c r="J18" s="6">
        <f t="shared" si="4"/>
        <v>0</v>
      </c>
      <c r="K18" s="23">
        <f t="shared" si="4"/>
        <v>0</v>
      </c>
      <c r="L18" s="6">
        <f t="shared" si="4"/>
        <v>0</v>
      </c>
      <c r="M18" s="23">
        <f t="shared" si="4"/>
        <v>0</v>
      </c>
      <c r="N18" s="6">
        <f>D18+F18+H18+J18+L18</f>
        <v>0</v>
      </c>
      <c r="O18" s="27">
        <f>E18+G18+I18+K18+M18</f>
        <v>0</v>
      </c>
    </row>
    <row r="19" spans="1:15" ht="13" x14ac:dyDescent="0.3">
      <c r="A19" s="4"/>
      <c r="B19" s="7" t="s">
        <v>51</v>
      </c>
      <c r="C19" s="2"/>
      <c r="D19" s="6"/>
      <c r="E19" s="23"/>
      <c r="F19" s="6"/>
      <c r="G19" s="23"/>
      <c r="H19" s="6"/>
      <c r="I19" s="23"/>
      <c r="J19" s="28"/>
      <c r="K19" s="23"/>
      <c r="L19" s="28"/>
      <c r="M19" s="23"/>
      <c r="N19" s="6"/>
      <c r="O19" s="27"/>
    </row>
    <row r="20" spans="1:15" ht="13" x14ac:dyDescent="0.3">
      <c r="A20" s="4"/>
      <c r="B20" s="7"/>
      <c r="C20" s="127" t="s">
        <v>157</v>
      </c>
      <c r="D20" s="6"/>
      <c r="E20" s="23"/>
      <c r="F20" s="6"/>
      <c r="G20" s="23"/>
      <c r="H20" s="6"/>
      <c r="I20" s="23"/>
      <c r="J20" s="28"/>
      <c r="K20" s="23"/>
      <c r="L20" s="28"/>
      <c r="M20" s="23"/>
      <c r="N20" s="6"/>
      <c r="O20" s="27"/>
    </row>
    <row r="21" spans="1:15" ht="13" x14ac:dyDescent="0.3">
      <c r="A21" s="4"/>
      <c r="B21" s="7" t="s">
        <v>141</v>
      </c>
      <c r="C21" s="2"/>
      <c r="D21" s="6"/>
      <c r="E21" s="23"/>
      <c r="F21" s="6"/>
      <c r="G21" s="23"/>
      <c r="H21" s="6"/>
      <c r="I21" s="23"/>
      <c r="J21" s="28"/>
      <c r="K21" s="23"/>
      <c r="L21" s="28"/>
      <c r="M21" s="23"/>
      <c r="N21" s="6"/>
      <c r="O21" s="27"/>
    </row>
    <row r="22" spans="1:15" ht="13" x14ac:dyDescent="0.3">
      <c r="A22" s="1"/>
      <c r="B22" s="2"/>
      <c r="C22" s="2"/>
      <c r="D22" s="44">
        <v>0</v>
      </c>
      <c r="E22" s="45">
        <v>0</v>
      </c>
      <c r="F22" s="44">
        <f t="shared" ref="F22:M22" si="5">D22*1.05</f>
        <v>0</v>
      </c>
      <c r="G22" s="45">
        <f t="shared" si="5"/>
        <v>0</v>
      </c>
      <c r="H22" s="44">
        <f t="shared" si="5"/>
        <v>0</v>
      </c>
      <c r="I22" s="45">
        <f t="shared" si="5"/>
        <v>0</v>
      </c>
      <c r="J22" s="44">
        <f t="shared" si="5"/>
        <v>0</v>
      </c>
      <c r="K22" s="45">
        <f t="shared" si="5"/>
        <v>0</v>
      </c>
      <c r="L22" s="44">
        <f t="shared" si="5"/>
        <v>0</v>
      </c>
      <c r="M22" s="45">
        <f t="shared" si="5"/>
        <v>0</v>
      </c>
      <c r="N22" s="44">
        <f>D22+F22+H22+J22+L22</f>
        <v>0</v>
      </c>
      <c r="O22" s="46">
        <f>E22+G22+I22+K22+M22</f>
        <v>0</v>
      </c>
    </row>
    <row r="23" spans="1:15" x14ac:dyDescent="0.25">
      <c r="A23" s="33">
        <v>8</v>
      </c>
      <c r="B23" s="7" t="s">
        <v>50</v>
      </c>
      <c r="C23" s="2"/>
      <c r="D23" s="6"/>
      <c r="E23" s="23"/>
      <c r="F23" s="6"/>
      <c r="G23" s="23"/>
      <c r="H23" s="6"/>
      <c r="I23" s="23"/>
      <c r="J23" s="28"/>
      <c r="K23" s="23"/>
      <c r="L23" s="28"/>
      <c r="M23" s="23"/>
      <c r="N23" s="6"/>
      <c r="O23" s="27"/>
    </row>
    <row r="24" spans="1:15" ht="14" x14ac:dyDescent="0.4">
      <c r="A24" s="4"/>
      <c r="B24" s="2"/>
      <c r="C24" s="2"/>
      <c r="D24" s="8">
        <v>0</v>
      </c>
      <c r="E24" s="24">
        <v>0</v>
      </c>
      <c r="F24" s="8">
        <f t="shared" ref="F24:M24" si="6">D24*1.04</f>
        <v>0</v>
      </c>
      <c r="G24" s="24">
        <f t="shared" si="6"/>
        <v>0</v>
      </c>
      <c r="H24" s="8">
        <f t="shared" si="6"/>
        <v>0</v>
      </c>
      <c r="I24" s="24">
        <f t="shared" si="6"/>
        <v>0</v>
      </c>
      <c r="J24" s="8">
        <f t="shared" si="6"/>
        <v>0</v>
      </c>
      <c r="K24" s="24">
        <f t="shared" si="6"/>
        <v>0</v>
      </c>
      <c r="L24" s="8">
        <f t="shared" si="6"/>
        <v>0</v>
      </c>
      <c r="M24" s="24">
        <f t="shared" si="6"/>
        <v>0</v>
      </c>
      <c r="N24" s="8">
        <f t="shared" ref="N24:O26" si="7">D24+F24+H24+J24+L24</f>
        <v>0</v>
      </c>
      <c r="O24" s="40">
        <f t="shared" si="7"/>
        <v>0</v>
      </c>
    </row>
    <row r="25" spans="1:15" ht="13" x14ac:dyDescent="0.3">
      <c r="A25" s="1"/>
      <c r="C25" s="2" t="s">
        <v>38</v>
      </c>
      <c r="D25" s="6">
        <f t="shared" ref="D25:M25" si="8">SUM(D17:D24)</f>
        <v>0</v>
      </c>
      <c r="E25" s="23">
        <f t="shared" si="8"/>
        <v>0</v>
      </c>
      <c r="F25" s="6">
        <f t="shared" si="8"/>
        <v>0</v>
      </c>
      <c r="G25" s="23">
        <f t="shared" si="8"/>
        <v>0</v>
      </c>
      <c r="H25" s="6">
        <f t="shared" si="8"/>
        <v>0</v>
      </c>
      <c r="I25" s="23">
        <f t="shared" si="8"/>
        <v>0</v>
      </c>
      <c r="J25" s="28">
        <f t="shared" si="8"/>
        <v>0</v>
      </c>
      <c r="K25" s="23">
        <f t="shared" si="8"/>
        <v>0</v>
      </c>
      <c r="L25" s="28">
        <f t="shared" si="8"/>
        <v>0</v>
      </c>
      <c r="M25" s="23">
        <f t="shared" si="8"/>
        <v>0</v>
      </c>
      <c r="N25" s="6">
        <f t="shared" si="7"/>
        <v>0</v>
      </c>
      <c r="O25" s="27">
        <f t="shared" si="7"/>
        <v>0</v>
      </c>
    </row>
    <row r="26" spans="1:15" ht="13" x14ac:dyDescent="0.3">
      <c r="A26" s="1"/>
      <c r="C26" s="2" t="s">
        <v>7</v>
      </c>
      <c r="D26" s="6">
        <f t="shared" ref="D26:M26" si="9">+D14+D25</f>
        <v>0</v>
      </c>
      <c r="E26" s="23">
        <f t="shared" si="9"/>
        <v>0</v>
      </c>
      <c r="F26" s="6">
        <f t="shared" si="9"/>
        <v>0</v>
      </c>
      <c r="G26" s="23">
        <f t="shared" si="9"/>
        <v>0</v>
      </c>
      <c r="H26" s="6">
        <f t="shared" si="9"/>
        <v>0</v>
      </c>
      <c r="I26" s="23">
        <f t="shared" si="9"/>
        <v>0</v>
      </c>
      <c r="J26" s="28">
        <f t="shared" si="9"/>
        <v>0</v>
      </c>
      <c r="K26" s="23">
        <f t="shared" si="9"/>
        <v>0</v>
      </c>
      <c r="L26" s="28">
        <f t="shared" si="9"/>
        <v>0</v>
      </c>
      <c r="M26" s="23">
        <f t="shared" si="9"/>
        <v>0</v>
      </c>
      <c r="N26" s="6">
        <f t="shared" si="7"/>
        <v>0</v>
      </c>
      <c r="O26" s="27">
        <f t="shared" si="7"/>
        <v>0</v>
      </c>
    </row>
    <row r="27" spans="1:15" ht="13" x14ac:dyDescent="0.3">
      <c r="A27" s="1"/>
      <c r="B27" s="2"/>
      <c r="C27" s="2"/>
      <c r="D27" s="6"/>
      <c r="E27" s="23"/>
      <c r="F27" s="6"/>
      <c r="G27" s="23"/>
      <c r="H27" s="6"/>
      <c r="I27" s="23"/>
      <c r="J27" s="28"/>
      <c r="K27" s="23"/>
      <c r="L27" s="28"/>
      <c r="M27" s="23"/>
      <c r="N27" s="6"/>
      <c r="O27" s="27"/>
    </row>
    <row r="28" spans="1:15" ht="13" x14ac:dyDescent="0.3">
      <c r="A28" s="4" t="s">
        <v>8</v>
      </c>
      <c r="B28" s="5" t="s">
        <v>9</v>
      </c>
      <c r="C28" s="5"/>
      <c r="D28" s="6"/>
      <c r="E28" s="23"/>
      <c r="F28" s="6"/>
      <c r="G28" s="23"/>
      <c r="H28" s="6"/>
      <c r="I28" s="23"/>
      <c r="J28" s="28"/>
      <c r="K28" s="23"/>
      <c r="L28" s="28"/>
      <c r="M28" s="23"/>
      <c r="N28" s="6"/>
      <c r="O28" s="27"/>
    </row>
    <row r="29" spans="1:15" x14ac:dyDescent="0.25">
      <c r="A29" s="11">
        <v>1</v>
      </c>
      <c r="B29" s="20">
        <v>0.45</v>
      </c>
      <c r="C29" s="38" t="s">
        <v>52</v>
      </c>
      <c r="D29" s="6">
        <f>$B$29*D8</f>
        <v>0</v>
      </c>
      <c r="E29" s="23">
        <f t="shared" ref="E29:M29" si="10">$B$29*E8</f>
        <v>0</v>
      </c>
      <c r="F29" s="6">
        <f t="shared" si="10"/>
        <v>0</v>
      </c>
      <c r="G29" s="23">
        <f t="shared" si="10"/>
        <v>0</v>
      </c>
      <c r="H29" s="6">
        <f t="shared" si="10"/>
        <v>0</v>
      </c>
      <c r="I29" s="23">
        <f t="shared" si="10"/>
        <v>0</v>
      </c>
      <c r="J29" s="28">
        <f t="shared" si="10"/>
        <v>0</v>
      </c>
      <c r="K29" s="23">
        <f t="shared" si="10"/>
        <v>0</v>
      </c>
      <c r="L29" s="28">
        <f t="shared" si="10"/>
        <v>0</v>
      </c>
      <c r="M29" s="23">
        <f t="shared" si="10"/>
        <v>0</v>
      </c>
      <c r="N29" s="6">
        <f t="shared" ref="N29:N37" si="11">D29+F29+H29+J29+L29</f>
        <v>0</v>
      </c>
      <c r="O29" s="27">
        <f t="shared" ref="O29:O37" si="12">E29+G29+I29+K29+M29</f>
        <v>0</v>
      </c>
    </row>
    <row r="30" spans="1:15" x14ac:dyDescent="0.25">
      <c r="A30" s="11">
        <v>2</v>
      </c>
      <c r="B30" s="20">
        <v>0.14499999999999999</v>
      </c>
      <c r="C30" s="38" t="s">
        <v>53</v>
      </c>
      <c r="D30" s="6">
        <f t="shared" ref="D30:M30" si="13">$B$30*D9</f>
        <v>0</v>
      </c>
      <c r="E30" s="23">
        <f t="shared" si="13"/>
        <v>0</v>
      </c>
      <c r="F30" s="6">
        <f t="shared" si="13"/>
        <v>0</v>
      </c>
      <c r="G30" s="23">
        <f t="shared" si="13"/>
        <v>0</v>
      </c>
      <c r="H30" s="6">
        <f t="shared" si="13"/>
        <v>0</v>
      </c>
      <c r="I30" s="23">
        <f t="shared" si="13"/>
        <v>0</v>
      </c>
      <c r="J30" s="28">
        <f t="shared" si="13"/>
        <v>0</v>
      </c>
      <c r="K30" s="23">
        <f t="shared" si="13"/>
        <v>0</v>
      </c>
      <c r="L30" s="28">
        <f t="shared" si="13"/>
        <v>0</v>
      </c>
      <c r="M30" s="23">
        <f t="shared" si="13"/>
        <v>0</v>
      </c>
      <c r="N30" s="6">
        <f t="shared" si="11"/>
        <v>0</v>
      </c>
      <c r="O30" s="27">
        <f t="shared" si="12"/>
        <v>0</v>
      </c>
    </row>
    <row r="31" spans="1:15" x14ac:dyDescent="0.25">
      <c r="A31" s="11">
        <v>3</v>
      </c>
      <c r="B31" s="20">
        <v>0.14499999999999999</v>
      </c>
      <c r="C31" s="38" t="s">
        <v>53</v>
      </c>
      <c r="D31" s="6">
        <f t="shared" ref="D31:M31" si="14">$B$31*D10</f>
        <v>0</v>
      </c>
      <c r="E31" s="23">
        <f t="shared" si="14"/>
        <v>0</v>
      </c>
      <c r="F31" s="6">
        <f t="shared" si="14"/>
        <v>0</v>
      </c>
      <c r="G31" s="23">
        <f t="shared" si="14"/>
        <v>0</v>
      </c>
      <c r="H31" s="6">
        <f t="shared" si="14"/>
        <v>0</v>
      </c>
      <c r="I31" s="23">
        <f t="shared" si="14"/>
        <v>0</v>
      </c>
      <c r="J31" s="28">
        <f t="shared" si="14"/>
        <v>0</v>
      </c>
      <c r="K31" s="23">
        <f t="shared" si="14"/>
        <v>0</v>
      </c>
      <c r="L31" s="28">
        <f t="shared" si="14"/>
        <v>0</v>
      </c>
      <c r="M31" s="23">
        <f t="shared" si="14"/>
        <v>0</v>
      </c>
      <c r="N31" s="6">
        <f t="shared" si="11"/>
        <v>0</v>
      </c>
      <c r="O31" s="27">
        <f t="shared" si="12"/>
        <v>0</v>
      </c>
    </row>
    <row r="32" spans="1:15" x14ac:dyDescent="0.25">
      <c r="A32" s="11">
        <v>4</v>
      </c>
      <c r="B32" s="20">
        <v>0.14499999999999999</v>
      </c>
      <c r="C32" s="38" t="s">
        <v>53</v>
      </c>
      <c r="D32" s="6">
        <f t="shared" ref="D32:L32" si="15">$B$32*D11</f>
        <v>0</v>
      </c>
      <c r="E32" s="23">
        <f t="shared" si="15"/>
        <v>0</v>
      </c>
      <c r="F32" s="6">
        <f t="shared" si="15"/>
        <v>0</v>
      </c>
      <c r="G32" s="23">
        <f t="shared" si="15"/>
        <v>0</v>
      </c>
      <c r="H32" s="6">
        <f t="shared" si="15"/>
        <v>0</v>
      </c>
      <c r="I32" s="23">
        <f t="shared" si="15"/>
        <v>0</v>
      </c>
      <c r="J32" s="28">
        <f t="shared" si="15"/>
        <v>0</v>
      </c>
      <c r="K32" s="23">
        <f t="shared" si="15"/>
        <v>0</v>
      </c>
      <c r="L32" s="28">
        <f t="shared" si="15"/>
        <v>0</v>
      </c>
      <c r="M32" s="23">
        <f>$B$35*M12</f>
        <v>0</v>
      </c>
      <c r="N32" s="6">
        <f t="shared" si="11"/>
        <v>0</v>
      </c>
      <c r="O32" s="27">
        <f t="shared" si="12"/>
        <v>0</v>
      </c>
    </row>
    <row r="33" spans="1:15" x14ac:dyDescent="0.25">
      <c r="A33" s="11">
        <v>5</v>
      </c>
      <c r="B33" s="20">
        <v>0.14499999999999999</v>
      </c>
      <c r="C33" s="38" t="s">
        <v>53</v>
      </c>
      <c r="D33" s="6">
        <f t="shared" ref="D33:M33" si="16">$B$33*D12</f>
        <v>0</v>
      </c>
      <c r="E33" s="23">
        <f t="shared" si="16"/>
        <v>0</v>
      </c>
      <c r="F33" s="6">
        <f t="shared" si="16"/>
        <v>0</v>
      </c>
      <c r="G33" s="23">
        <f t="shared" si="16"/>
        <v>0</v>
      </c>
      <c r="H33" s="6">
        <f t="shared" si="16"/>
        <v>0</v>
      </c>
      <c r="I33" s="23">
        <f t="shared" si="16"/>
        <v>0</v>
      </c>
      <c r="J33" s="28">
        <f t="shared" si="16"/>
        <v>0</v>
      </c>
      <c r="K33" s="23">
        <f t="shared" si="16"/>
        <v>0</v>
      </c>
      <c r="L33" s="28">
        <f t="shared" si="16"/>
        <v>0</v>
      </c>
      <c r="M33" s="23">
        <f t="shared" si="16"/>
        <v>0</v>
      </c>
      <c r="N33" s="6">
        <f t="shared" si="11"/>
        <v>0</v>
      </c>
      <c r="O33" s="27">
        <f t="shared" si="12"/>
        <v>0</v>
      </c>
    </row>
    <row r="34" spans="1:15" x14ac:dyDescent="0.25">
      <c r="A34" s="11">
        <v>6</v>
      </c>
      <c r="B34" s="20">
        <v>0.14499999999999999</v>
      </c>
      <c r="C34" s="38" t="s">
        <v>53</v>
      </c>
      <c r="D34" s="6">
        <f t="shared" ref="D34:M34" si="17">$B$34*D13</f>
        <v>0</v>
      </c>
      <c r="E34" s="23">
        <f t="shared" si="17"/>
        <v>0</v>
      </c>
      <c r="F34" s="6">
        <f t="shared" si="17"/>
        <v>0</v>
      </c>
      <c r="G34" s="23">
        <f t="shared" si="17"/>
        <v>0</v>
      </c>
      <c r="H34" s="6">
        <f t="shared" si="17"/>
        <v>0</v>
      </c>
      <c r="I34" s="23">
        <f t="shared" si="17"/>
        <v>0</v>
      </c>
      <c r="J34" s="28">
        <f t="shared" si="17"/>
        <v>0</v>
      </c>
      <c r="K34" s="23">
        <f t="shared" si="17"/>
        <v>0</v>
      </c>
      <c r="L34" s="28">
        <f t="shared" si="17"/>
        <v>0</v>
      </c>
      <c r="M34" s="23">
        <f t="shared" si="17"/>
        <v>0</v>
      </c>
      <c r="N34" s="6">
        <f t="shared" si="11"/>
        <v>0</v>
      </c>
      <c r="O34" s="27">
        <f t="shared" si="12"/>
        <v>0</v>
      </c>
    </row>
    <row r="35" spans="1:15" x14ac:dyDescent="0.25">
      <c r="A35" s="11">
        <v>7</v>
      </c>
      <c r="B35" s="61">
        <v>0.45</v>
      </c>
      <c r="C35" s="38" t="s">
        <v>52</v>
      </c>
      <c r="D35" s="6">
        <f t="shared" ref="D35:M35" si="18">$B$35*D18</f>
        <v>0</v>
      </c>
      <c r="E35" s="23">
        <f t="shared" si="18"/>
        <v>0</v>
      </c>
      <c r="F35" s="6">
        <f t="shared" si="18"/>
        <v>0</v>
      </c>
      <c r="G35" s="23">
        <f t="shared" si="18"/>
        <v>0</v>
      </c>
      <c r="H35" s="6">
        <f t="shared" si="18"/>
        <v>0</v>
      </c>
      <c r="I35" s="23">
        <f t="shared" si="18"/>
        <v>0</v>
      </c>
      <c r="J35" s="28">
        <f t="shared" si="18"/>
        <v>0</v>
      </c>
      <c r="K35" s="23">
        <f t="shared" si="18"/>
        <v>0</v>
      </c>
      <c r="L35" s="28">
        <f t="shared" si="18"/>
        <v>0</v>
      </c>
      <c r="M35" s="23">
        <f t="shared" si="18"/>
        <v>0</v>
      </c>
      <c r="N35" s="6">
        <f t="shared" si="11"/>
        <v>0</v>
      </c>
      <c r="O35" s="27">
        <f t="shared" si="12"/>
        <v>0</v>
      </c>
    </row>
    <row r="36" spans="1:15" ht="14" x14ac:dyDescent="0.4">
      <c r="A36" s="33">
        <v>8</v>
      </c>
      <c r="B36" s="19">
        <v>7.6499999999999999E-2</v>
      </c>
      <c r="C36" s="17" t="s">
        <v>33</v>
      </c>
      <c r="D36" s="8">
        <f t="shared" ref="D36:M36" si="19">$B$36*D24</f>
        <v>0</v>
      </c>
      <c r="E36" s="24">
        <f t="shared" si="19"/>
        <v>0</v>
      </c>
      <c r="F36" s="8">
        <f t="shared" si="19"/>
        <v>0</v>
      </c>
      <c r="G36" s="24">
        <f t="shared" si="19"/>
        <v>0</v>
      </c>
      <c r="H36" s="8">
        <f t="shared" si="19"/>
        <v>0</v>
      </c>
      <c r="I36" s="24">
        <f t="shared" si="19"/>
        <v>0</v>
      </c>
      <c r="J36" s="47">
        <f t="shared" si="19"/>
        <v>0</v>
      </c>
      <c r="K36" s="24">
        <f t="shared" si="19"/>
        <v>0</v>
      </c>
      <c r="L36" s="47">
        <f t="shared" si="19"/>
        <v>0</v>
      </c>
      <c r="M36" s="24">
        <f t="shared" si="19"/>
        <v>0</v>
      </c>
      <c r="N36" s="8">
        <f>D36+F36+H36+J36+L36</f>
        <v>0</v>
      </c>
      <c r="O36" s="40">
        <f t="shared" si="12"/>
        <v>0</v>
      </c>
    </row>
    <row r="37" spans="1:15" ht="13" x14ac:dyDescent="0.3">
      <c r="A37" s="1"/>
      <c r="C37" s="2" t="s">
        <v>1</v>
      </c>
      <c r="D37" s="6">
        <f t="shared" ref="D37:I37" si="20">SUM(D29:D36)</f>
        <v>0</v>
      </c>
      <c r="E37" s="23">
        <f t="shared" si="20"/>
        <v>0</v>
      </c>
      <c r="F37" s="6">
        <f t="shared" si="20"/>
        <v>0</v>
      </c>
      <c r="G37" s="23">
        <f t="shared" si="20"/>
        <v>0</v>
      </c>
      <c r="H37" s="6">
        <f t="shared" si="20"/>
        <v>0</v>
      </c>
      <c r="I37" s="23">
        <f t="shared" si="20"/>
        <v>0</v>
      </c>
      <c r="J37" s="28">
        <f>SUM(J29:J36)</f>
        <v>0</v>
      </c>
      <c r="K37" s="23">
        <f>SUM(K29:K36)</f>
        <v>0</v>
      </c>
      <c r="L37" s="28">
        <f>SUM(L29:L36)</f>
        <v>0</v>
      </c>
      <c r="M37" s="23">
        <f>SUM(M29:M36)</f>
        <v>0</v>
      </c>
      <c r="N37" s="6">
        <f t="shared" si="11"/>
        <v>0</v>
      </c>
      <c r="O37" s="27">
        <f t="shared" si="12"/>
        <v>0</v>
      </c>
    </row>
    <row r="38" spans="1:15" ht="14" x14ac:dyDescent="0.4">
      <c r="A38" s="1"/>
      <c r="B38" s="2"/>
      <c r="C38" s="2"/>
      <c r="D38" s="8"/>
      <c r="E38" s="24"/>
      <c r="F38" s="8"/>
      <c r="G38" s="24"/>
      <c r="H38" s="8"/>
      <c r="I38" s="24"/>
      <c r="J38" s="47"/>
      <c r="K38" s="24"/>
      <c r="L38" s="47"/>
      <c r="M38" s="24"/>
      <c r="N38" s="6"/>
      <c r="O38" s="27"/>
    </row>
    <row r="39" spans="1:15" ht="13" x14ac:dyDescent="0.3">
      <c r="A39" s="1"/>
      <c r="C39" s="2" t="s">
        <v>10</v>
      </c>
      <c r="D39" s="41">
        <f t="shared" ref="D39:I39" si="21">+D26+D37</f>
        <v>0</v>
      </c>
      <c r="E39" s="42">
        <f t="shared" si="21"/>
        <v>0</v>
      </c>
      <c r="F39" s="41">
        <f t="shared" si="21"/>
        <v>0</v>
      </c>
      <c r="G39" s="42">
        <f t="shared" si="21"/>
        <v>0</v>
      </c>
      <c r="H39" s="41">
        <f t="shared" si="21"/>
        <v>0</v>
      </c>
      <c r="I39" s="42">
        <f t="shared" si="21"/>
        <v>0</v>
      </c>
      <c r="J39" s="43">
        <f>+J26+J37</f>
        <v>0</v>
      </c>
      <c r="K39" s="42">
        <f>+K26+K37</f>
        <v>0</v>
      </c>
      <c r="L39" s="43">
        <f>+L26+L37</f>
        <v>0</v>
      </c>
      <c r="M39" s="42">
        <f>+M26+M37</f>
        <v>0</v>
      </c>
      <c r="N39" s="41">
        <f>D39+F39+H39+J39+L39</f>
        <v>0</v>
      </c>
      <c r="O39" s="42">
        <f>E39+G39+I39+K39+M39</f>
        <v>0</v>
      </c>
    </row>
    <row r="40" spans="1:15" ht="13" x14ac:dyDescent="0.3">
      <c r="A40" s="1"/>
      <c r="B40" s="2"/>
      <c r="C40" s="2"/>
      <c r="D40" s="41"/>
      <c r="E40" s="42"/>
      <c r="F40" s="41"/>
      <c r="G40" s="42"/>
      <c r="H40" s="41"/>
      <c r="I40" s="42"/>
      <c r="J40" s="43"/>
      <c r="K40" s="42"/>
      <c r="L40" s="43"/>
      <c r="M40" s="42"/>
      <c r="N40" s="6"/>
      <c r="O40" s="27"/>
    </row>
    <row r="41" spans="1:15" ht="13" x14ac:dyDescent="0.3">
      <c r="A41" s="4" t="s">
        <v>11</v>
      </c>
      <c r="B41" s="1" t="s">
        <v>159</v>
      </c>
      <c r="C41" s="5"/>
      <c r="D41" s="6"/>
      <c r="E41" s="23"/>
      <c r="F41" s="6"/>
      <c r="G41" s="23"/>
      <c r="H41" s="6"/>
      <c r="I41" s="23"/>
      <c r="J41" s="28"/>
      <c r="K41" s="23"/>
      <c r="L41" s="28"/>
      <c r="M41" s="23"/>
      <c r="N41" s="6"/>
      <c r="O41" s="27"/>
    </row>
    <row r="42" spans="1:15" x14ac:dyDescent="0.25">
      <c r="C42" s="7" t="s">
        <v>54</v>
      </c>
      <c r="D42" s="6">
        <v>0</v>
      </c>
      <c r="E42" s="23">
        <v>0</v>
      </c>
      <c r="F42" s="6">
        <v>0</v>
      </c>
      <c r="G42" s="23">
        <v>0</v>
      </c>
      <c r="H42" s="6">
        <v>0</v>
      </c>
      <c r="I42" s="23">
        <v>0</v>
      </c>
      <c r="J42" s="28">
        <v>0</v>
      </c>
      <c r="K42" s="23">
        <v>0</v>
      </c>
      <c r="L42" s="28">
        <v>0</v>
      </c>
      <c r="M42" s="23">
        <v>0</v>
      </c>
      <c r="N42" s="6">
        <f t="shared" ref="N42:O44" si="22">D42+F42+H42+J42+L42</f>
        <v>0</v>
      </c>
      <c r="O42" s="27">
        <f t="shared" si="22"/>
        <v>0</v>
      </c>
    </row>
    <row r="43" spans="1:15" ht="14" x14ac:dyDescent="0.4">
      <c r="A43" s="4"/>
      <c r="B43" s="7"/>
      <c r="C43" s="2"/>
      <c r="D43" s="8">
        <v>0</v>
      </c>
      <c r="E43" s="24">
        <v>0</v>
      </c>
      <c r="F43" s="8">
        <v>0</v>
      </c>
      <c r="G43" s="24">
        <v>0</v>
      </c>
      <c r="H43" s="8">
        <v>0</v>
      </c>
      <c r="I43" s="24">
        <v>0</v>
      </c>
      <c r="J43" s="47">
        <v>0</v>
      </c>
      <c r="K43" s="24">
        <v>0</v>
      </c>
      <c r="L43" s="47">
        <v>0</v>
      </c>
      <c r="M43" s="24">
        <v>0</v>
      </c>
      <c r="N43" s="8">
        <f t="shared" si="22"/>
        <v>0</v>
      </c>
      <c r="O43" s="40">
        <f t="shared" si="22"/>
        <v>0</v>
      </c>
    </row>
    <row r="44" spans="1:15" x14ac:dyDescent="0.25">
      <c r="C44" s="2" t="s">
        <v>35</v>
      </c>
      <c r="D44" s="41">
        <f t="shared" ref="D44:I44" si="23">SUM(D42:D43)</f>
        <v>0</v>
      </c>
      <c r="E44" s="42">
        <f t="shared" si="23"/>
        <v>0</v>
      </c>
      <c r="F44" s="41">
        <f t="shared" si="23"/>
        <v>0</v>
      </c>
      <c r="G44" s="42">
        <f t="shared" si="23"/>
        <v>0</v>
      </c>
      <c r="H44" s="41">
        <f t="shared" si="23"/>
        <v>0</v>
      </c>
      <c r="I44" s="42">
        <f t="shared" si="23"/>
        <v>0</v>
      </c>
      <c r="J44" s="43">
        <f>SUM(J42:J43)</f>
        <v>0</v>
      </c>
      <c r="K44" s="42">
        <f>SUM(K42:K43)</f>
        <v>0</v>
      </c>
      <c r="L44" s="43">
        <f>SUM(L42:L43)</f>
        <v>0</v>
      </c>
      <c r="M44" s="42">
        <f>SUM(M42:M43)</f>
        <v>0</v>
      </c>
      <c r="N44" s="41">
        <f t="shared" si="22"/>
        <v>0</v>
      </c>
      <c r="O44" s="42">
        <f t="shared" si="22"/>
        <v>0</v>
      </c>
    </row>
    <row r="45" spans="1:15" x14ac:dyDescent="0.25">
      <c r="C45" s="2"/>
      <c r="D45" s="41"/>
      <c r="E45" s="42"/>
      <c r="F45" s="41"/>
      <c r="G45" s="42"/>
      <c r="H45" s="41"/>
      <c r="I45" s="42"/>
      <c r="J45" s="43"/>
      <c r="K45" s="42"/>
      <c r="L45" s="43"/>
      <c r="M45" s="42"/>
      <c r="N45" s="41"/>
      <c r="O45" s="27"/>
    </row>
    <row r="46" spans="1:15" ht="13" x14ac:dyDescent="0.3">
      <c r="A46" s="4" t="s">
        <v>12</v>
      </c>
      <c r="B46" s="5" t="s">
        <v>13</v>
      </c>
      <c r="C46" s="5"/>
      <c r="D46" s="6"/>
      <c r="E46" s="23"/>
      <c r="F46" s="6"/>
      <c r="G46" s="23"/>
      <c r="H46" s="6"/>
      <c r="I46" s="23"/>
      <c r="J46" s="28"/>
      <c r="K46" s="23"/>
      <c r="L46" s="28"/>
      <c r="M46" s="23"/>
      <c r="N46" s="6"/>
      <c r="O46" s="27"/>
    </row>
    <row r="47" spans="1:15" ht="13" x14ac:dyDescent="0.3">
      <c r="A47" s="4"/>
      <c r="B47" s="7" t="s">
        <v>55</v>
      </c>
      <c r="D47" s="6"/>
      <c r="E47" s="23"/>
      <c r="F47" s="6"/>
      <c r="G47" s="23"/>
      <c r="H47" s="6"/>
      <c r="I47" s="23"/>
      <c r="J47" s="28"/>
      <c r="K47" s="23"/>
      <c r="L47" s="28"/>
      <c r="M47" s="23"/>
      <c r="N47" s="6"/>
      <c r="O47" s="27"/>
    </row>
    <row r="48" spans="1:15" ht="13" x14ac:dyDescent="0.3">
      <c r="A48" s="4"/>
      <c r="B48" s="2"/>
      <c r="D48" s="6">
        <v>0</v>
      </c>
      <c r="E48" s="23">
        <v>0</v>
      </c>
      <c r="F48" s="6">
        <v>0</v>
      </c>
      <c r="G48" s="23">
        <v>0</v>
      </c>
      <c r="H48" s="6">
        <v>0</v>
      </c>
      <c r="I48" s="23">
        <v>0</v>
      </c>
      <c r="J48" s="28">
        <v>0</v>
      </c>
      <c r="K48" s="23">
        <v>0</v>
      </c>
      <c r="L48" s="28">
        <v>0</v>
      </c>
      <c r="M48" s="23">
        <v>0</v>
      </c>
      <c r="N48" s="6">
        <f t="shared" ref="N48:O51" si="24">D48+F48+H48+J48+L48</f>
        <v>0</v>
      </c>
      <c r="O48" s="27">
        <f t="shared" si="24"/>
        <v>0</v>
      </c>
    </row>
    <row r="49" spans="1:15" ht="13" x14ac:dyDescent="0.3">
      <c r="A49" s="4"/>
      <c r="B49" s="7" t="s">
        <v>56</v>
      </c>
      <c r="D49" s="6"/>
      <c r="E49" s="23"/>
      <c r="F49" s="6"/>
      <c r="G49" s="23"/>
      <c r="H49" s="6"/>
      <c r="I49" s="23"/>
      <c r="J49" s="28"/>
      <c r="K49" s="23"/>
      <c r="L49" s="28"/>
      <c r="M49" s="23"/>
      <c r="N49" s="6"/>
      <c r="O49" s="27"/>
    </row>
    <row r="50" spans="1:15" ht="14" x14ac:dyDescent="0.4">
      <c r="A50" s="1"/>
      <c r="D50" s="8">
        <v>0</v>
      </c>
      <c r="E50" s="24">
        <v>0</v>
      </c>
      <c r="F50" s="8">
        <v>0</v>
      </c>
      <c r="G50" s="24">
        <v>0</v>
      </c>
      <c r="H50" s="8">
        <v>0</v>
      </c>
      <c r="I50" s="24">
        <v>0</v>
      </c>
      <c r="J50" s="47">
        <v>0</v>
      </c>
      <c r="K50" s="24">
        <v>0</v>
      </c>
      <c r="L50" s="47">
        <v>0</v>
      </c>
      <c r="M50" s="24">
        <v>0</v>
      </c>
      <c r="N50" s="8">
        <f t="shared" si="24"/>
        <v>0</v>
      </c>
      <c r="O50" s="40">
        <f t="shared" si="24"/>
        <v>0</v>
      </c>
    </row>
    <row r="51" spans="1:15" ht="13" x14ac:dyDescent="0.3">
      <c r="A51" s="1"/>
      <c r="C51" s="2" t="s">
        <v>14</v>
      </c>
      <c r="D51" s="41">
        <f t="shared" ref="D51:I51" si="25">SUM(D47:D50)</f>
        <v>0</v>
      </c>
      <c r="E51" s="42">
        <f t="shared" si="25"/>
        <v>0</v>
      </c>
      <c r="F51" s="41">
        <f t="shared" si="25"/>
        <v>0</v>
      </c>
      <c r="G51" s="42">
        <f t="shared" si="25"/>
        <v>0</v>
      </c>
      <c r="H51" s="41">
        <f t="shared" si="25"/>
        <v>0</v>
      </c>
      <c r="I51" s="42">
        <f t="shared" si="25"/>
        <v>0</v>
      </c>
      <c r="J51" s="43">
        <f>SUM(J47:J50)</f>
        <v>0</v>
      </c>
      <c r="K51" s="42">
        <f>SUM(K47:K50)</f>
        <v>0</v>
      </c>
      <c r="L51" s="43">
        <f>SUM(L47:L50)</f>
        <v>0</v>
      </c>
      <c r="M51" s="42">
        <f>SUM(M47:M50)</f>
        <v>0</v>
      </c>
      <c r="N51" s="41">
        <f t="shared" si="24"/>
        <v>0</v>
      </c>
      <c r="O51" s="42">
        <f t="shared" si="24"/>
        <v>0</v>
      </c>
    </row>
    <row r="52" spans="1:15" ht="13" x14ac:dyDescent="0.3">
      <c r="A52" s="1"/>
      <c r="C52" s="2"/>
      <c r="D52" s="41"/>
      <c r="E52" s="42"/>
      <c r="F52" s="41"/>
      <c r="G52" s="42"/>
      <c r="H52" s="41"/>
      <c r="I52" s="42"/>
      <c r="J52" s="43"/>
      <c r="K52" s="42"/>
      <c r="L52" s="43"/>
      <c r="M52" s="42"/>
      <c r="N52" s="41"/>
      <c r="O52" s="27"/>
    </row>
    <row r="53" spans="1:15" ht="13" x14ac:dyDescent="0.3">
      <c r="A53" s="4" t="s">
        <v>15</v>
      </c>
      <c r="B53" s="5" t="s">
        <v>59</v>
      </c>
      <c r="C53" s="5"/>
      <c r="D53" s="41"/>
      <c r="E53" s="42"/>
      <c r="F53" s="41"/>
      <c r="G53" s="42"/>
      <c r="H53" s="41"/>
      <c r="I53" s="42"/>
      <c r="J53" s="43"/>
      <c r="K53" s="42"/>
      <c r="L53" s="43"/>
      <c r="M53" s="42"/>
      <c r="N53" s="6"/>
      <c r="O53" s="27"/>
    </row>
    <row r="54" spans="1:15" ht="13" x14ac:dyDescent="0.3">
      <c r="A54" s="4"/>
      <c r="B54" s="127" t="s">
        <v>161</v>
      </c>
      <c r="C54" s="5"/>
      <c r="D54" s="41"/>
      <c r="E54" s="42"/>
      <c r="F54" s="41"/>
      <c r="G54" s="42"/>
      <c r="H54" s="41"/>
      <c r="I54" s="42"/>
      <c r="J54" s="43"/>
      <c r="K54" s="42"/>
      <c r="L54" s="43"/>
      <c r="M54" s="42"/>
      <c r="N54" s="6"/>
      <c r="O54" s="27"/>
    </row>
    <row r="55" spans="1:15" s="11" customFormat="1" x14ac:dyDescent="0.25">
      <c r="B55" s="2"/>
      <c r="C55" s="2"/>
      <c r="D55" s="6">
        <v>0</v>
      </c>
      <c r="E55" s="23">
        <v>0</v>
      </c>
      <c r="F55" s="6">
        <v>0</v>
      </c>
      <c r="G55" s="23">
        <v>0</v>
      </c>
      <c r="H55" s="6">
        <v>0</v>
      </c>
      <c r="I55" s="23">
        <v>0</v>
      </c>
      <c r="J55" s="28">
        <v>0</v>
      </c>
      <c r="K55" s="23">
        <v>0</v>
      </c>
      <c r="L55" s="28">
        <v>0</v>
      </c>
      <c r="M55" s="23">
        <v>0</v>
      </c>
      <c r="N55" s="6">
        <f t="shared" ref="N55:O57" si="26">D55+F55+H55+J55+L55</f>
        <v>0</v>
      </c>
      <c r="O55" s="27">
        <f t="shared" si="26"/>
        <v>0</v>
      </c>
    </row>
    <row r="56" spans="1:15" s="11" customFormat="1" ht="14" x14ac:dyDescent="0.4">
      <c r="B56" s="2"/>
      <c r="C56" s="2"/>
      <c r="D56" s="8">
        <v>0</v>
      </c>
      <c r="E56" s="24">
        <v>0</v>
      </c>
      <c r="F56" s="8">
        <v>0</v>
      </c>
      <c r="G56" s="24">
        <v>0</v>
      </c>
      <c r="H56" s="8">
        <v>0</v>
      </c>
      <c r="I56" s="24">
        <v>0</v>
      </c>
      <c r="J56" s="47">
        <v>0</v>
      </c>
      <c r="K56" s="24">
        <v>0</v>
      </c>
      <c r="L56" s="47">
        <v>0</v>
      </c>
      <c r="M56" s="24">
        <v>0</v>
      </c>
      <c r="N56" s="8">
        <f t="shared" si="26"/>
        <v>0</v>
      </c>
      <c r="O56" s="40">
        <f t="shared" si="26"/>
        <v>0</v>
      </c>
    </row>
    <row r="57" spans="1:15" s="11" customFormat="1" x14ac:dyDescent="0.25">
      <c r="B57" s="2"/>
      <c r="C57" s="2" t="s">
        <v>39</v>
      </c>
      <c r="D57" s="41">
        <f t="shared" ref="D57:I57" si="27">SUM(D55:D56)</f>
        <v>0</v>
      </c>
      <c r="E57" s="42">
        <f t="shared" si="27"/>
        <v>0</v>
      </c>
      <c r="F57" s="41">
        <f t="shared" si="27"/>
        <v>0</v>
      </c>
      <c r="G57" s="42">
        <f t="shared" si="27"/>
        <v>0</v>
      </c>
      <c r="H57" s="41">
        <f t="shared" si="27"/>
        <v>0</v>
      </c>
      <c r="I57" s="42">
        <f t="shared" si="27"/>
        <v>0</v>
      </c>
      <c r="J57" s="43">
        <f>SUM(J55:J56)</f>
        <v>0</v>
      </c>
      <c r="K57" s="42">
        <f>SUM(K55:K56)</f>
        <v>0</v>
      </c>
      <c r="L57" s="43">
        <f>SUM(L55:L56)</f>
        <v>0</v>
      </c>
      <c r="M57" s="42">
        <f>SUM(M55:M56)</f>
        <v>0</v>
      </c>
      <c r="N57" s="41">
        <f t="shared" si="26"/>
        <v>0</v>
      </c>
      <c r="O57" s="42">
        <f t="shared" si="26"/>
        <v>0</v>
      </c>
    </row>
    <row r="58" spans="1:15" s="11" customFormat="1" x14ac:dyDescent="0.25">
      <c r="A58" s="2"/>
      <c r="B58" s="2"/>
      <c r="C58" s="2"/>
      <c r="D58" s="41"/>
      <c r="E58" s="42"/>
      <c r="F58" s="41"/>
      <c r="G58" s="42"/>
      <c r="H58" s="41"/>
      <c r="I58" s="42"/>
      <c r="J58" s="43"/>
      <c r="K58" s="42"/>
      <c r="L58" s="43"/>
      <c r="M58" s="42"/>
      <c r="N58" s="6"/>
      <c r="O58" s="48"/>
    </row>
    <row r="59" spans="1:15" ht="13" x14ac:dyDescent="0.3">
      <c r="A59" s="4" t="s">
        <v>16</v>
      </c>
      <c r="B59" s="5" t="s">
        <v>40</v>
      </c>
      <c r="C59" s="5"/>
      <c r="D59" s="41"/>
      <c r="E59" s="42"/>
      <c r="F59" s="41"/>
      <c r="G59" s="42"/>
      <c r="H59" s="41"/>
      <c r="I59" s="42"/>
      <c r="J59" s="43"/>
      <c r="K59" s="42"/>
      <c r="L59" s="43"/>
      <c r="M59" s="42"/>
      <c r="N59" s="6"/>
      <c r="O59" s="27"/>
    </row>
    <row r="60" spans="1:15" ht="13" x14ac:dyDescent="0.3">
      <c r="A60" s="4"/>
      <c r="B60" s="2" t="s">
        <v>17</v>
      </c>
      <c r="C60" s="2"/>
      <c r="D60" s="6">
        <v>0</v>
      </c>
      <c r="E60" s="23">
        <v>0</v>
      </c>
      <c r="F60" s="6">
        <v>0</v>
      </c>
      <c r="G60" s="23">
        <v>0</v>
      </c>
      <c r="H60" s="6">
        <v>0</v>
      </c>
      <c r="I60" s="23">
        <v>0</v>
      </c>
      <c r="J60" s="28">
        <v>0</v>
      </c>
      <c r="K60" s="23">
        <v>0</v>
      </c>
      <c r="L60" s="28">
        <v>0</v>
      </c>
      <c r="M60" s="23">
        <v>0</v>
      </c>
      <c r="N60" s="6">
        <f t="shared" ref="N60:N75" si="28">D60+F60+H60+J60+L60</f>
        <v>0</v>
      </c>
      <c r="O60" s="27">
        <f t="shared" ref="O60:O78" si="29">E60+G60+I60+K60+M60</f>
        <v>0</v>
      </c>
    </row>
    <row r="61" spans="1:15" ht="13" x14ac:dyDescent="0.3">
      <c r="A61" s="4"/>
      <c r="B61" s="2"/>
      <c r="C61" s="2"/>
      <c r="D61" s="6">
        <v>0</v>
      </c>
      <c r="E61" s="23">
        <v>0</v>
      </c>
      <c r="F61" s="6">
        <v>0</v>
      </c>
      <c r="G61" s="23">
        <v>0</v>
      </c>
      <c r="H61" s="6">
        <v>0</v>
      </c>
      <c r="I61" s="23">
        <v>0</v>
      </c>
      <c r="J61" s="28">
        <v>0</v>
      </c>
      <c r="K61" s="23">
        <v>0</v>
      </c>
      <c r="L61" s="28">
        <v>0</v>
      </c>
      <c r="M61" s="23">
        <v>0</v>
      </c>
      <c r="N61" s="6">
        <f t="shared" si="28"/>
        <v>0</v>
      </c>
      <c r="O61" s="27">
        <f t="shared" si="29"/>
        <v>0</v>
      </c>
    </row>
    <row r="62" spans="1:15" ht="13" x14ac:dyDescent="0.3">
      <c r="A62" s="4"/>
      <c r="B62" s="2"/>
      <c r="C62" s="2"/>
      <c r="D62" s="6">
        <v>0</v>
      </c>
      <c r="E62" s="23">
        <v>0</v>
      </c>
      <c r="F62" s="6">
        <v>0</v>
      </c>
      <c r="G62" s="23">
        <v>0</v>
      </c>
      <c r="H62" s="6">
        <v>0</v>
      </c>
      <c r="I62" s="23">
        <v>0</v>
      </c>
      <c r="J62" s="28">
        <v>0</v>
      </c>
      <c r="K62" s="23">
        <v>0</v>
      </c>
      <c r="L62" s="28">
        <v>0</v>
      </c>
      <c r="M62" s="23">
        <v>0</v>
      </c>
      <c r="N62" s="6">
        <f t="shared" si="28"/>
        <v>0</v>
      </c>
      <c r="O62" s="27">
        <f t="shared" si="29"/>
        <v>0</v>
      </c>
    </row>
    <row r="63" spans="1:15" ht="13" x14ac:dyDescent="0.3">
      <c r="A63" s="4"/>
      <c r="B63" s="2"/>
      <c r="C63" s="2"/>
      <c r="D63" s="6">
        <v>0</v>
      </c>
      <c r="E63" s="23">
        <v>0</v>
      </c>
      <c r="F63" s="6">
        <v>0</v>
      </c>
      <c r="G63" s="23">
        <v>0</v>
      </c>
      <c r="H63" s="6">
        <v>0</v>
      </c>
      <c r="I63" s="23">
        <v>0</v>
      </c>
      <c r="J63" s="28">
        <v>0</v>
      </c>
      <c r="K63" s="23">
        <v>0</v>
      </c>
      <c r="L63" s="28">
        <v>0</v>
      </c>
      <c r="M63" s="23">
        <v>0</v>
      </c>
      <c r="N63" s="6">
        <f t="shared" si="28"/>
        <v>0</v>
      </c>
      <c r="O63" s="27">
        <f t="shared" si="29"/>
        <v>0</v>
      </c>
    </row>
    <row r="64" spans="1:15" ht="13" x14ac:dyDescent="0.3">
      <c r="A64" s="1"/>
      <c r="B64" s="9" t="s">
        <v>18</v>
      </c>
      <c r="C64" s="9"/>
      <c r="D64" s="6">
        <v>0</v>
      </c>
      <c r="E64" s="23">
        <v>0</v>
      </c>
      <c r="F64" s="6">
        <v>0</v>
      </c>
      <c r="G64" s="23">
        <v>0</v>
      </c>
      <c r="H64" s="6">
        <v>0</v>
      </c>
      <c r="I64" s="23">
        <v>0</v>
      </c>
      <c r="J64" s="28">
        <v>0</v>
      </c>
      <c r="K64" s="23">
        <v>0</v>
      </c>
      <c r="L64" s="28">
        <v>0</v>
      </c>
      <c r="M64" s="23">
        <v>0</v>
      </c>
      <c r="N64" s="6">
        <f t="shared" si="28"/>
        <v>0</v>
      </c>
      <c r="O64" s="27">
        <f t="shared" si="29"/>
        <v>0</v>
      </c>
    </row>
    <row r="65" spans="1:15" ht="13" x14ac:dyDescent="0.3">
      <c r="A65" s="1"/>
      <c r="B65" s="9" t="s">
        <v>19</v>
      </c>
      <c r="C65" s="9"/>
      <c r="D65" s="6">
        <v>0</v>
      </c>
      <c r="E65" s="23">
        <v>0</v>
      </c>
      <c r="F65" s="6">
        <v>0</v>
      </c>
      <c r="G65" s="23">
        <v>0</v>
      </c>
      <c r="H65" s="6">
        <v>0</v>
      </c>
      <c r="I65" s="23">
        <v>0</v>
      </c>
      <c r="J65" s="28">
        <v>0</v>
      </c>
      <c r="K65" s="23">
        <v>0</v>
      </c>
      <c r="L65" s="28">
        <v>0</v>
      </c>
      <c r="M65" s="23">
        <v>0</v>
      </c>
      <c r="N65" s="6">
        <f t="shared" si="28"/>
        <v>0</v>
      </c>
      <c r="O65" s="27">
        <f t="shared" si="29"/>
        <v>0</v>
      </c>
    </row>
    <row r="66" spans="1:15" ht="13" x14ac:dyDescent="0.3">
      <c r="A66" s="1"/>
      <c r="B66" s="9" t="s">
        <v>36</v>
      </c>
      <c r="C66" s="9"/>
      <c r="D66" s="28">
        <v>0</v>
      </c>
      <c r="E66" s="23">
        <v>0</v>
      </c>
      <c r="F66" s="28">
        <v>0</v>
      </c>
      <c r="G66" s="23">
        <v>0</v>
      </c>
      <c r="H66" s="28">
        <v>0</v>
      </c>
      <c r="I66" s="23">
        <v>0</v>
      </c>
      <c r="J66" s="28">
        <v>0</v>
      </c>
      <c r="K66" s="23">
        <v>0</v>
      </c>
      <c r="L66" s="28">
        <v>0</v>
      </c>
      <c r="M66" s="23">
        <v>0</v>
      </c>
      <c r="N66" s="6">
        <f t="shared" si="28"/>
        <v>0</v>
      </c>
      <c r="O66" s="27">
        <f t="shared" si="29"/>
        <v>0</v>
      </c>
    </row>
    <row r="67" spans="1:15" ht="13" x14ac:dyDescent="0.3">
      <c r="A67" s="1"/>
      <c r="B67" s="31" t="s">
        <v>57</v>
      </c>
      <c r="C67" s="9"/>
      <c r="D67" s="6"/>
      <c r="E67" s="23"/>
      <c r="F67" s="6"/>
      <c r="G67" s="23"/>
      <c r="H67" s="6"/>
      <c r="I67" s="23"/>
      <c r="J67" s="28"/>
      <c r="K67" s="23"/>
      <c r="L67" s="28"/>
      <c r="M67" s="23"/>
      <c r="N67" s="6"/>
      <c r="O67" s="27"/>
    </row>
    <row r="68" spans="1:15" ht="13" x14ac:dyDescent="0.3">
      <c r="A68" s="1"/>
      <c r="B68" s="31"/>
      <c r="C68" s="31" t="s">
        <v>41</v>
      </c>
      <c r="D68" s="6">
        <v>0</v>
      </c>
      <c r="E68" s="23">
        <v>0</v>
      </c>
      <c r="F68" s="6">
        <v>0</v>
      </c>
      <c r="G68" s="23">
        <v>0</v>
      </c>
      <c r="H68" s="6">
        <v>0</v>
      </c>
      <c r="I68" s="23">
        <v>0</v>
      </c>
      <c r="J68" s="28">
        <v>0</v>
      </c>
      <c r="K68" s="23">
        <v>0</v>
      </c>
      <c r="L68" s="28">
        <v>0</v>
      </c>
      <c r="M68" s="23">
        <v>0</v>
      </c>
      <c r="N68" s="6">
        <f t="shared" si="28"/>
        <v>0</v>
      </c>
      <c r="O68" s="27">
        <f t="shared" si="29"/>
        <v>0</v>
      </c>
    </row>
    <row r="69" spans="1:15" ht="13" x14ac:dyDescent="0.3">
      <c r="A69" s="1"/>
      <c r="B69" s="9"/>
      <c r="C69" s="31" t="s">
        <v>42</v>
      </c>
      <c r="D69" s="6">
        <v>0</v>
      </c>
      <c r="E69" s="23">
        <v>0</v>
      </c>
      <c r="F69" s="6">
        <v>0</v>
      </c>
      <c r="G69" s="23">
        <v>0</v>
      </c>
      <c r="H69" s="6">
        <v>0</v>
      </c>
      <c r="I69" s="23">
        <v>0</v>
      </c>
      <c r="J69" s="28">
        <v>0</v>
      </c>
      <c r="K69" s="23">
        <v>0</v>
      </c>
      <c r="L69" s="28">
        <v>0</v>
      </c>
      <c r="M69" s="23">
        <v>0</v>
      </c>
      <c r="N69" s="6">
        <f t="shared" si="28"/>
        <v>0</v>
      </c>
      <c r="O69" s="27">
        <f t="shared" si="29"/>
        <v>0</v>
      </c>
    </row>
    <row r="70" spans="1:15" ht="13" x14ac:dyDescent="0.3">
      <c r="A70" s="1"/>
      <c r="B70" s="31" t="s">
        <v>20</v>
      </c>
      <c r="C70" s="9"/>
      <c r="D70" s="6">
        <v>0</v>
      </c>
      <c r="E70" s="23">
        <v>0</v>
      </c>
      <c r="F70" s="6">
        <v>0</v>
      </c>
      <c r="G70" s="23">
        <v>0</v>
      </c>
      <c r="H70" s="6">
        <v>0</v>
      </c>
      <c r="I70" s="23">
        <v>0</v>
      </c>
      <c r="J70" s="28">
        <v>0</v>
      </c>
      <c r="K70" s="23">
        <v>0</v>
      </c>
      <c r="L70" s="28">
        <v>0</v>
      </c>
      <c r="M70" s="23">
        <v>0</v>
      </c>
      <c r="N70" s="6">
        <f t="shared" si="28"/>
        <v>0</v>
      </c>
      <c r="O70" s="27">
        <f t="shared" si="29"/>
        <v>0</v>
      </c>
    </row>
    <row r="71" spans="1:15" ht="13" x14ac:dyDescent="0.3">
      <c r="A71" s="1"/>
      <c r="B71" s="9"/>
      <c r="C71" s="9"/>
      <c r="D71" s="6">
        <v>0</v>
      </c>
      <c r="E71" s="23">
        <v>0</v>
      </c>
      <c r="F71" s="6">
        <v>0</v>
      </c>
      <c r="G71" s="23">
        <v>0</v>
      </c>
      <c r="H71" s="6">
        <v>0</v>
      </c>
      <c r="I71" s="23">
        <v>0</v>
      </c>
      <c r="J71" s="28">
        <v>0</v>
      </c>
      <c r="K71" s="23">
        <v>0</v>
      </c>
      <c r="L71" s="28">
        <v>0</v>
      </c>
      <c r="M71" s="23">
        <v>0</v>
      </c>
      <c r="N71" s="6">
        <f t="shared" si="28"/>
        <v>0</v>
      </c>
      <c r="O71" s="27">
        <f t="shared" si="29"/>
        <v>0</v>
      </c>
    </row>
    <row r="72" spans="1:15" ht="13" x14ac:dyDescent="0.3">
      <c r="A72" s="1"/>
      <c r="B72" s="9"/>
      <c r="C72" s="9"/>
      <c r="D72" s="6">
        <v>0</v>
      </c>
      <c r="E72" s="23">
        <v>0</v>
      </c>
      <c r="F72" s="6">
        <v>0</v>
      </c>
      <c r="G72" s="23">
        <v>0</v>
      </c>
      <c r="H72" s="6">
        <v>0</v>
      </c>
      <c r="I72" s="23">
        <v>0</v>
      </c>
      <c r="J72" s="28">
        <v>0</v>
      </c>
      <c r="K72" s="23">
        <v>0</v>
      </c>
      <c r="L72" s="28">
        <v>0</v>
      </c>
      <c r="M72" s="23">
        <v>0</v>
      </c>
      <c r="N72" s="6">
        <f t="shared" si="28"/>
        <v>0</v>
      </c>
      <c r="O72" s="27">
        <f t="shared" si="29"/>
        <v>0</v>
      </c>
    </row>
    <row r="73" spans="1:15" ht="13" x14ac:dyDescent="0.3">
      <c r="A73" s="1"/>
      <c r="B73" s="9"/>
      <c r="C73" s="9"/>
      <c r="D73" s="6">
        <v>0</v>
      </c>
      <c r="E73" s="23">
        <v>0</v>
      </c>
      <c r="F73" s="6">
        <v>0</v>
      </c>
      <c r="G73" s="23">
        <v>0</v>
      </c>
      <c r="H73" s="6">
        <v>0</v>
      </c>
      <c r="I73" s="23">
        <v>0</v>
      </c>
      <c r="J73" s="28">
        <v>0</v>
      </c>
      <c r="K73" s="23">
        <v>0</v>
      </c>
      <c r="L73" s="28">
        <v>0</v>
      </c>
      <c r="M73" s="23">
        <v>0</v>
      </c>
      <c r="N73" s="6">
        <f t="shared" si="28"/>
        <v>0</v>
      </c>
      <c r="O73" s="27">
        <f t="shared" si="29"/>
        <v>0</v>
      </c>
    </row>
    <row r="74" spans="1:15" ht="13" x14ac:dyDescent="0.3">
      <c r="A74" s="1"/>
      <c r="B74" s="9"/>
      <c r="D74" s="6">
        <v>0</v>
      </c>
      <c r="E74" s="23">
        <v>0</v>
      </c>
      <c r="F74" s="6">
        <v>0</v>
      </c>
      <c r="G74" s="23">
        <v>0</v>
      </c>
      <c r="H74" s="6">
        <v>0</v>
      </c>
      <c r="I74" s="23">
        <v>0</v>
      </c>
      <c r="J74" s="28">
        <v>0</v>
      </c>
      <c r="K74" s="23">
        <v>0</v>
      </c>
      <c r="L74" s="28">
        <v>0</v>
      </c>
      <c r="M74" s="23">
        <v>0</v>
      </c>
      <c r="N74" s="6">
        <f t="shared" si="28"/>
        <v>0</v>
      </c>
      <c r="O74" s="27">
        <f t="shared" si="29"/>
        <v>0</v>
      </c>
    </row>
    <row r="75" spans="1:15" ht="13" x14ac:dyDescent="0.3">
      <c r="A75" s="1"/>
      <c r="B75" s="1" t="s">
        <v>152</v>
      </c>
      <c r="C75" s="12"/>
      <c r="D75" s="6"/>
      <c r="E75" s="23"/>
      <c r="F75" s="6"/>
      <c r="G75" s="23"/>
      <c r="H75" s="6"/>
      <c r="I75" s="23"/>
      <c r="J75" s="28"/>
      <c r="K75" s="23"/>
      <c r="L75" s="28"/>
      <c r="M75" s="23"/>
      <c r="N75" s="6">
        <f t="shared" si="28"/>
        <v>0</v>
      </c>
      <c r="O75" s="27">
        <f t="shared" si="29"/>
        <v>0</v>
      </c>
    </row>
    <row r="76" spans="1:15" ht="13" x14ac:dyDescent="0.3">
      <c r="A76" s="1"/>
      <c r="B76" s="7"/>
      <c r="D76" s="123">
        <v>369.24</v>
      </c>
      <c r="E76" s="123">
        <f>D76</f>
        <v>369.24</v>
      </c>
      <c r="F76" s="123">
        <f t="shared" ref="F76:M76" si="30">D76*1.03</f>
        <v>380.32</v>
      </c>
      <c r="G76" s="123">
        <f t="shared" si="30"/>
        <v>380.32</v>
      </c>
      <c r="H76" s="123">
        <f t="shared" si="30"/>
        <v>391.73</v>
      </c>
      <c r="I76" s="123">
        <f t="shared" si="30"/>
        <v>391.73</v>
      </c>
      <c r="J76" s="123">
        <f t="shared" si="30"/>
        <v>403.48</v>
      </c>
      <c r="K76" s="123">
        <f t="shared" si="30"/>
        <v>403.48</v>
      </c>
      <c r="L76" s="123">
        <f t="shared" si="30"/>
        <v>415.58</v>
      </c>
      <c r="M76" s="123">
        <f t="shared" si="30"/>
        <v>415.58</v>
      </c>
      <c r="N76" s="125"/>
      <c r="O76" s="27"/>
    </row>
    <row r="77" spans="1:15" ht="14" x14ac:dyDescent="0.4">
      <c r="A77" s="1"/>
      <c r="B77" s="9"/>
      <c r="C77" s="121" t="s">
        <v>151</v>
      </c>
      <c r="D77" s="8">
        <v>0</v>
      </c>
      <c r="E77" s="24">
        <v>0</v>
      </c>
      <c r="F77" s="8">
        <f t="shared" ref="F77:M77" si="31">+D77*1.03</f>
        <v>0</v>
      </c>
      <c r="G77" s="24">
        <f t="shared" si="31"/>
        <v>0</v>
      </c>
      <c r="H77" s="8">
        <f t="shared" si="31"/>
        <v>0</v>
      </c>
      <c r="I77" s="24">
        <f t="shared" si="31"/>
        <v>0</v>
      </c>
      <c r="J77" s="47">
        <f t="shared" si="31"/>
        <v>0</v>
      </c>
      <c r="K77" s="24">
        <f t="shared" si="31"/>
        <v>0</v>
      </c>
      <c r="L77" s="47">
        <f t="shared" si="31"/>
        <v>0</v>
      </c>
      <c r="M77" s="24">
        <f t="shared" si="31"/>
        <v>0</v>
      </c>
      <c r="N77" s="8">
        <f>D77+F77+H77+J77+L77</f>
        <v>0</v>
      </c>
      <c r="O77" s="40">
        <f t="shared" si="29"/>
        <v>0</v>
      </c>
    </row>
    <row r="78" spans="1:15" ht="13" x14ac:dyDescent="0.3">
      <c r="A78" s="1"/>
      <c r="B78" s="2" t="s">
        <v>21</v>
      </c>
      <c r="C78" s="2"/>
      <c r="D78" s="41">
        <f t="shared" ref="D78:M78" si="32">SUM(D60:D77)-D76</f>
        <v>0</v>
      </c>
      <c r="E78" s="42">
        <f t="shared" si="32"/>
        <v>0</v>
      </c>
      <c r="F78" s="41">
        <f t="shared" si="32"/>
        <v>0</v>
      </c>
      <c r="G78" s="42">
        <f t="shared" si="32"/>
        <v>0</v>
      </c>
      <c r="H78" s="41">
        <f t="shared" si="32"/>
        <v>0</v>
      </c>
      <c r="I78" s="42">
        <f t="shared" si="32"/>
        <v>0</v>
      </c>
      <c r="J78" s="43">
        <f t="shared" si="32"/>
        <v>0</v>
      </c>
      <c r="K78" s="42">
        <f t="shared" si="32"/>
        <v>0</v>
      </c>
      <c r="L78" s="43">
        <f t="shared" si="32"/>
        <v>0</v>
      </c>
      <c r="M78" s="42">
        <f t="shared" si="32"/>
        <v>0</v>
      </c>
      <c r="N78" s="41">
        <f>D78+F78+H78+J78+L78</f>
        <v>0</v>
      </c>
      <c r="O78" s="42">
        <f t="shared" si="29"/>
        <v>0</v>
      </c>
    </row>
    <row r="79" spans="1:15" ht="13" x14ac:dyDescent="0.3">
      <c r="A79" s="1"/>
      <c r="B79" s="2"/>
      <c r="C79" s="2"/>
      <c r="D79" s="29">
        <f>D76*24</f>
        <v>8862</v>
      </c>
      <c r="E79" s="48"/>
      <c r="F79" s="29"/>
      <c r="G79" s="48"/>
      <c r="H79" s="29"/>
      <c r="I79" s="48"/>
      <c r="J79" s="29"/>
      <c r="K79" s="48"/>
      <c r="L79" s="29"/>
      <c r="M79" s="48"/>
      <c r="N79" s="6"/>
      <c r="O79" s="27"/>
    </row>
    <row r="80" spans="1:15" ht="13" x14ac:dyDescent="0.3">
      <c r="A80" s="4" t="s">
        <v>22</v>
      </c>
      <c r="B80" s="5" t="s">
        <v>23</v>
      </c>
      <c r="C80" s="5"/>
      <c r="D80" s="6">
        <f t="shared" ref="D80:M80" si="33">D39+D44+D51+D57+D78</f>
        <v>0</v>
      </c>
      <c r="E80" s="23">
        <f t="shared" si="33"/>
        <v>0</v>
      </c>
      <c r="F80" s="6">
        <f t="shared" si="33"/>
        <v>0</v>
      </c>
      <c r="G80" s="23">
        <f t="shared" si="33"/>
        <v>0</v>
      </c>
      <c r="H80" s="6">
        <f t="shared" si="33"/>
        <v>0</v>
      </c>
      <c r="I80" s="23">
        <f t="shared" si="33"/>
        <v>0</v>
      </c>
      <c r="J80" s="28">
        <f t="shared" si="33"/>
        <v>0</v>
      </c>
      <c r="K80" s="23">
        <f t="shared" si="33"/>
        <v>0</v>
      </c>
      <c r="L80" s="28">
        <f t="shared" si="33"/>
        <v>0</v>
      </c>
      <c r="M80" s="23">
        <f t="shared" si="33"/>
        <v>0</v>
      </c>
      <c r="N80" s="6">
        <f>D80+F80+H80+J80+L80</f>
        <v>0</v>
      </c>
      <c r="O80" s="27">
        <f>E80+G80+I80+K80+M80</f>
        <v>0</v>
      </c>
    </row>
    <row r="81" spans="1:15" ht="13" x14ac:dyDescent="0.3">
      <c r="A81" s="4"/>
      <c r="B81" s="5"/>
      <c r="C81" s="5"/>
      <c r="D81" s="6"/>
      <c r="E81" s="23"/>
      <c r="F81" s="6"/>
      <c r="G81" s="23"/>
      <c r="H81" s="6"/>
      <c r="I81" s="23"/>
      <c r="J81" s="28"/>
      <c r="K81" s="23"/>
      <c r="L81" s="28"/>
      <c r="M81" s="23"/>
      <c r="N81" s="6"/>
      <c r="O81" s="27"/>
    </row>
    <row r="82" spans="1:15" ht="13" x14ac:dyDescent="0.3">
      <c r="A82" s="4"/>
      <c r="B82" s="7" t="s">
        <v>43</v>
      </c>
      <c r="C82" s="7" t="s">
        <v>60</v>
      </c>
      <c r="D82" s="6">
        <f t="shared" ref="D82:M82" si="34">D80-(D44+D57+D68+D69+D77)</f>
        <v>0</v>
      </c>
      <c r="E82" s="23">
        <f t="shared" si="34"/>
        <v>0</v>
      </c>
      <c r="F82" s="6">
        <f t="shared" si="34"/>
        <v>0</v>
      </c>
      <c r="G82" s="23">
        <f t="shared" si="34"/>
        <v>0</v>
      </c>
      <c r="H82" s="6">
        <f t="shared" si="34"/>
        <v>0</v>
      </c>
      <c r="I82" s="23">
        <f t="shared" si="34"/>
        <v>0</v>
      </c>
      <c r="J82" s="28">
        <f t="shared" si="34"/>
        <v>0</v>
      </c>
      <c r="K82" s="23">
        <f t="shared" si="34"/>
        <v>0</v>
      </c>
      <c r="L82" s="28">
        <f t="shared" si="34"/>
        <v>0</v>
      </c>
      <c r="M82" s="23">
        <f t="shared" si="34"/>
        <v>0</v>
      </c>
      <c r="N82" s="6">
        <f>D82+F82+H82+J82+L82</f>
        <v>0</v>
      </c>
      <c r="O82" s="27">
        <f>E82+G82+I82+K82+M82</f>
        <v>0</v>
      </c>
    </row>
    <row r="83" spans="1:15" ht="13" x14ac:dyDescent="0.3">
      <c r="A83" s="4"/>
      <c r="B83" s="7"/>
      <c r="C83" s="33" t="s">
        <v>162</v>
      </c>
      <c r="D83" s="6"/>
      <c r="E83" s="23"/>
      <c r="F83" s="6"/>
      <c r="G83" s="23"/>
      <c r="H83" s="6"/>
      <c r="I83" s="23"/>
      <c r="J83" s="28"/>
      <c r="K83" s="23"/>
      <c r="L83" s="28"/>
      <c r="M83" s="23"/>
      <c r="N83" s="6"/>
      <c r="O83" s="27"/>
    </row>
    <row r="84" spans="1:15" ht="13" x14ac:dyDescent="0.3">
      <c r="A84" s="4"/>
      <c r="B84" s="11"/>
      <c r="C84" s="33" t="s">
        <v>163</v>
      </c>
      <c r="D84" s="6"/>
      <c r="E84" s="23"/>
      <c r="F84" s="6"/>
      <c r="G84" s="23"/>
      <c r="H84" s="6"/>
      <c r="I84" s="23"/>
      <c r="J84" s="28"/>
      <c r="K84" s="23"/>
      <c r="L84" s="28"/>
      <c r="M84" s="23"/>
      <c r="N84" s="6"/>
      <c r="O84" s="27"/>
    </row>
    <row r="85" spans="1:15" ht="13" x14ac:dyDescent="0.3">
      <c r="A85" s="4" t="s">
        <v>24</v>
      </c>
      <c r="B85" s="12" t="s">
        <v>0</v>
      </c>
      <c r="C85" s="12"/>
      <c r="D85" s="6"/>
      <c r="E85" s="23"/>
      <c r="F85" s="6"/>
      <c r="G85" s="23"/>
      <c r="H85" s="6"/>
      <c r="I85" s="23"/>
      <c r="J85" s="28"/>
      <c r="K85" s="23"/>
      <c r="L85" s="28"/>
      <c r="M85" s="23"/>
      <c r="N85" s="6"/>
      <c r="O85" s="27"/>
    </row>
    <row r="86" spans="1:15" ht="13" x14ac:dyDescent="0.3">
      <c r="A86" s="4"/>
      <c r="B86" s="118"/>
      <c r="C86" s="39" t="s">
        <v>147</v>
      </c>
      <c r="D86" s="6">
        <f t="shared" ref="D86:M86" si="35">$B$86*D82</f>
        <v>0</v>
      </c>
      <c r="E86" s="23">
        <f t="shared" si="35"/>
        <v>0</v>
      </c>
      <c r="F86" s="6">
        <f t="shared" si="35"/>
        <v>0</v>
      </c>
      <c r="G86" s="23">
        <f t="shared" si="35"/>
        <v>0</v>
      </c>
      <c r="H86" s="6">
        <f t="shared" si="35"/>
        <v>0</v>
      </c>
      <c r="I86" s="23">
        <f t="shared" si="35"/>
        <v>0</v>
      </c>
      <c r="J86" s="28">
        <f t="shared" si="35"/>
        <v>0</v>
      </c>
      <c r="K86" s="23">
        <f t="shared" si="35"/>
        <v>0</v>
      </c>
      <c r="L86" s="28">
        <f t="shared" si="35"/>
        <v>0</v>
      </c>
      <c r="M86" s="23">
        <f t="shared" si="35"/>
        <v>0</v>
      </c>
      <c r="N86" s="6">
        <f>D86+F86+H86+J86+L86</f>
        <v>0</v>
      </c>
      <c r="O86" s="27">
        <f>E86+G86+I86+K86+M86</f>
        <v>0</v>
      </c>
    </row>
    <row r="87" spans="1:15" ht="13" x14ac:dyDescent="0.3">
      <c r="A87" s="4"/>
      <c r="B87" s="18"/>
      <c r="C87" s="119" t="s">
        <v>153</v>
      </c>
      <c r="D87" s="6"/>
      <c r="E87" s="23"/>
      <c r="F87" s="6"/>
      <c r="G87" s="23"/>
      <c r="H87" s="6"/>
      <c r="I87" s="23"/>
      <c r="J87" s="28"/>
      <c r="K87" s="23"/>
      <c r="L87" s="28"/>
      <c r="M87" s="23"/>
      <c r="N87" s="6"/>
      <c r="O87" s="27"/>
    </row>
    <row r="88" spans="1:15" ht="13" x14ac:dyDescent="0.3">
      <c r="A88" s="4"/>
      <c r="B88" s="18"/>
      <c r="C88" s="119" t="s">
        <v>154</v>
      </c>
      <c r="D88" s="6"/>
      <c r="E88" s="23"/>
      <c r="F88" s="6"/>
      <c r="G88" s="23"/>
      <c r="H88" s="6"/>
      <c r="I88" s="23"/>
      <c r="J88" s="28"/>
      <c r="K88" s="23"/>
      <c r="L88" s="28"/>
      <c r="M88" s="23"/>
      <c r="N88" s="6"/>
      <c r="O88" s="27"/>
    </row>
    <row r="89" spans="1:15" ht="13" x14ac:dyDescent="0.3">
      <c r="A89" s="4"/>
      <c r="B89" s="18"/>
      <c r="C89" s="119" t="s">
        <v>155</v>
      </c>
      <c r="D89" s="6"/>
      <c r="E89" s="23"/>
      <c r="F89" s="6"/>
      <c r="G89" s="23"/>
      <c r="H89" s="6"/>
      <c r="I89" s="23"/>
      <c r="J89" s="28"/>
      <c r="K89" s="23"/>
      <c r="L89" s="28"/>
      <c r="M89" s="23"/>
      <c r="N89" s="6"/>
      <c r="O89" s="27"/>
    </row>
    <row r="90" spans="1:15" ht="13" x14ac:dyDescent="0.3">
      <c r="A90" s="4"/>
      <c r="B90" s="18"/>
      <c r="C90" s="119" t="s">
        <v>146</v>
      </c>
      <c r="D90" s="6"/>
      <c r="E90" s="23"/>
      <c r="F90" s="6"/>
      <c r="G90" s="23"/>
      <c r="H90" s="6"/>
      <c r="I90" s="23"/>
      <c r="J90" s="28"/>
      <c r="K90" s="23"/>
      <c r="L90" s="28"/>
      <c r="M90" s="23"/>
      <c r="N90" s="6"/>
      <c r="O90" s="27"/>
    </row>
    <row r="91" spans="1:15" ht="13" x14ac:dyDescent="0.3">
      <c r="A91" s="4"/>
      <c r="B91" s="18"/>
      <c r="C91" s="124" t="s">
        <v>156</v>
      </c>
      <c r="D91" s="6"/>
      <c r="E91" s="23"/>
      <c r="F91" s="6"/>
      <c r="G91" s="23"/>
      <c r="H91" s="6"/>
      <c r="I91" s="23"/>
      <c r="J91" s="28"/>
      <c r="K91" s="23"/>
      <c r="L91" s="28"/>
      <c r="M91" s="23"/>
      <c r="N91" s="6"/>
      <c r="O91" s="27"/>
    </row>
    <row r="92" spans="1:15" ht="13" x14ac:dyDescent="0.3">
      <c r="A92" s="4"/>
      <c r="B92" s="11"/>
      <c r="C92" s="33"/>
      <c r="D92" s="29"/>
      <c r="E92" s="48"/>
      <c r="F92" s="29"/>
      <c r="G92" s="48"/>
      <c r="H92" s="29"/>
      <c r="I92" s="48"/>
      <c r="J92" s="29"/>
      <c r="K92" s="48"/>
      <c r="L92" s="29"/>
      <c r="M92" s="48"/>
      <c r="N92" s="6"/>
      <c r="O92" s="27"/>
    </row>
    <row r="93" spans="1:15" ht="13" x14ac:dyDescent="0.3">
      <c r="A93" s="4" t="s">
        <v>25</v>
      </c>
      <c r="B93" s="12" t="s">
        <v>26</v>
      </c>
      <c r="C93" s="12"/>
      <c r="D93" s="6">
        <f t="shared" ref="D93:M93" si="36">D86+D80</f>
        <v>0</v>
      </c>
      <c r="E93" s="23">
        <f t="shared" si="36"/>
        <v>0</v>
      </c>
      <c r="F93" s="6">
        <f t="shared" si="36"/>
        <v>0</v>
      </c>
      <c r="G93" s="23">
        <f t="shared" si="36"/>
        <v>0</v>
      </c>
      <c r="H93" s="6">
        <f t="shared" si="36"/>
        <v>0</v>
      </c>
      <c r="I93" s="23">
        <f t="shared" si="36"/>
        <v>0</v>
      </c>
      <c r="J93" s="28">
        <f t="shared" si="36"/>
        <v>0</v>
      </c>
      <c r="K93" s="23">
        <f t="shared" si="36"/>
        <v>0</v>
      </c>
      <c r="L93" s="28">
        <f t="shared" si="36"/>
        <v>0</v>
      </c>
      <c r="M93" s="23">
        <f t="shared" si="36"/>
        <v>0</v>
      </c>
      <c r="N93" s="6">
        <f>D93+F93+H93+J93+L93</f>
        <v>0</v>
      </c>
      <c r="O93" s="27">
        <f>E93+G93+I93+K93+M93</f>
        <v>0</v>
      </c>
    </row>
    <row r="94" spans="1:15" ht="13" x14ac:dyDescent="0.3">
      <c r="A94" s="4"/>
      <c r="B94" s="11"/>
      <c r="C94" s="11"/>
      <c r="D94" s="6"/>
      <c r="E94" s="23"/>
      <c r="F94" s="6"/>
      <c r="G94" s="23"/>
      <c r="H94" s="6"/>
      <c r="I94" s="23"/>
      <c r="J94" s="28"/>
      <c r="K94" s="23"/>
      <c r="L94" s="28"/>
      <c r="M94" s="23"/>
      <c r="N94" s="6"/>
      <c r="O94" s="27"/>
    </row>
    <row r="95" spans="1:15" ht="13" x14ac:dyDescent="0.3">
      <c r="A95" s="4" t="s">
        <v>27</v>
      </c>
      <c r="B95" s="5" t="s">
        <v>28</v>
      </c>
      <c r="C95" s="5"/>
      <c r="D95" s="49">
        <f t="shared" ref="D95:I95" si="37">+D93</f>
        <v>0</v>
      </c>
      <c r="E95" s="50">
        <f t="shared" si="37"/>
        <v>0</v>
      </c>
      <c r="F95" s="49">
        <f t="shared" si="37"/>
        <v>0</v>
      </c>
      <c r="G95" s="50">
        <f t="shared" si="37"/>
        <v>0</v>
      </c>
      <c r="H95" s="49">
        <f t="shared" si="37"/>
        <v>0</v>
      </c>
      <c r="I95" s="50">
        <f t="shared" si="37"/>
        <v>0</v>
      </c>
      <c r="J95" s="51">
        <f>+J93</f>
        <v>0</v>
      </c>
      <c r="K95" s="50">
        <f>+K93</f>
        <v>0</v>
      </c>
      <c r="L95" s="51">
        <f>+L93</f>
        <v>0</v>
      </c>
      <c r="M95" s="50">
        <f>+M93</f>
        <v>0</v>
      </c>
      <c r="N95" s="49">
        <f>D95+F95+H95+J95+L95</f>
        <v>0</v>
      </c>
      <c r="O95" s="50">
        <f>E95+G95+I95+K95+M95</f>
        <v>0</v>
      </c>
    </row>
    <row r="96" spans="1:15" ht="13" x14ac:dyDescent="0.3">
      <c r="A96" s="1"/>
      <c r="B96" s="12"/>
      <c r="C96" s="12"/>
      <c r="D96" s="29"/>
      <c r="E96" s="48"/>
      <c r="F96" s="29"/>
      <c r="G96" s="48"/>
      <c r="H96" s="29"/>
      <c r="I96" s="48"/>
      <c r="J96" s="29"/>
      <c r="K96" s="48"/>
      <c r="L96" s="29"/>
      <c r="M96" s="48"/>
      <c r="N96" s="29"/>
      <c r="O96" s="27"/>
    </row>
    <row r="97" spans="1:15" ht="13" x14ac:dyDescent="0.3">
      <c r="A97" s="4"/>
      <c r="B97" s="5"/>
      <c r="C97" s="5"/>
      <c r="D97" s="29"/>
      <c r="E97" s="48"/>
      <c r="F97" s="29"/>
      <c r="G97" s="48"/>
      <c r="H97" s="29"/>
      <c r="I97" s="48"/>
      <c r="J97" s="29"/>
      <c r="K97" s="48"/>
      <c r="L97" s="29"/>
      <c r="M97" s="48"/>
      <c r="N97" s="29"/>
      <c r="O97" s="27"/>
    </row>
    <row r="98" spans="1:15" ht="14" x14ac:dyDescent="0.3">
      <c r="A98" s="13"/>
      <c r="B98" s="34"/>
      <c r="C98" s="36" t="s">
        <v>44</v>
      </c>
      <c r="D98" s="52"/>
      <c r="E98" s="53"/>
      <c r="F98" s="52"/>
      <c r="G98" s="53"/>
      <c r="H98" s="52"/>
      <c r="I98" s="53"/>
      <c r="J98" s="54"/>
      <c r="K98" s="55"/>
      <c r="L98" s="54"/>
      <c r="M98" s="55"/>
      <c r="N98" s="35"/>
      <c r="O98" s="37"/>
    </row>
    <row r="99" spans="1:15" ht="15.5" x14ac:dyDescent="0.35">
      <c r="A99" s="14"/>
      <c r="C99" s="33" t="s">
        <v>45</v>
      </c>
      <c r="D99" s="56">
        <f t="shared" ref="D99:M99" si="38">D80</f>
        <v>0</v>
      </c>
      <c r="E99" s="57">
        <f t="shared" si="38"/>
        <v>0</v>
      </c>
      <c r="F99" s="56">
        <f t="shared" si="38"/>
        <v>0</v>
      </c>
      <c r="G99" s="57">
        <f t="shared" si="38"/>
        <v>0</v>
      </c>
      <c r="H99" s="56">
        <f t="shared" si="38"/>
        <v>0</v>
      </c>
      <c r="I99" s="57">
        <f t="shared" si="38"/>
        <v>0</v>
      </c>
      <c r="J99" s="56">
        <f t="shared" si="38"/>
        <v>0</v>
      </c>
      <c r="K99" s="57">
        <f t="shared" si="38"/>
        <v>0</v>
      </c>
      <c r="L99" s="56">
        <f t="shared" si="38"/>
        <v>0</v>
      </c>
      <c r="M99" s="57">
        <f t="shared" si="38"/>
        <v>0</v>
      </c>
      <c r="N99" s="58">
        <f t="shared" ref="N99:O102" si="39">D99+F99+H99+J99+L99</f>
        <v>0</v>
      </c>
      <c r="O99" s="27">
        <f t="shared" si="39"/>
        <v>0</v>
      </c>
    </row>
    <row r="100" spans="1:15" ht="15.5" x14ac:dyDescent="0.35">
      <c r="A100" s="14"/>
      <c r="C100" s="33" t="s">
        <v>46</v>
      </c>
      <c r="D100" s="59">
        <f t="shared" ref="D100:M100" si="40">D80-D82</f>
        <v>0</v>
      </c>
      <c r="E100" s="27">
        <f t="shared" si="40"/>
        <v>0</v>
      </c>
      <c r="F100" s="59">
        <f t="shared" si="40"/>
        <v>0</v>
      </c>
      <c r="G100" s="27">
        <f t="shared" si="40"/>
        <v>0</v>
      </c>
      <c r="H100" s="59">
        <f t="shared" si="40"/>
        <v>0</v>
      </c>
      <c r="I100" s="27">
        <f t="shared" si="40"/>
        <v>0</v>
      </c>
      <c r="J100" s="59">
        <f t="shared" si="40"/>
        <v>0</v>
      </c>
      <c r="K100" s="27">
        <f t="shared" si="40"/>
        <v>0</v>
      </c>
      <c r="L100" s="59">
        <f t="shared" si="40"/>
        <v>0</v>
      </c>
      <c r="M100" s="27">
        <f t="shared" si="40"/>
        <v>0</v>
      </c>
      <c r="N100" s="58">
        <f t="shared" si="39"/>
        <v>0</v>
      </c>
      <c r="O100" s="27">
        <f t="shared" si="39"/>
        <v>0</v>
      </c>
    </row>
    <row r="101" spans="1:15" ht="16" x14ac:dyDescent="0.4">
      <c r="A101" s="14"/>
      <c r="C101" s="33" t="s">
        <v>47</v>
      </c>
      <c r="D101" s="60">
        <f t="shared" ref="D101:M101" si="41">D86</f>
        <v>0</v>
      </c>
      <c r="E101" s="40">
        <f t="shared" si="41"/>
        <v>0</v>
      </c>
      <c r="F101" s="60">
        <f t="shared" si="41"/>
        <v>0</v>
      </c>
      <c r="G101" s="40">
        <f t="shared" si="41"/>
        <v>0</v>
      </c>
      <c r="H101" s="60">
        <f t="shared" si="41"/>
        <v>0</v>
      </c>
      <c r="I101" s="40">
        <f t="shared" si="41"/>
        <v>0</v>
      </c>
      <c r="J101" s="60">
        <f t="shared" si="41"/>
        <v>0</v>
      </c>
      <c r="K101" s="40">
        <f t="shared" si="41"/>
        <v>0</v>
      </c>
      <c r="L101" s="60">
        <f t="shared" si="41"/>
        <v>0</v>
      </c>
      <c r="M101" s="40">
        <f t="shared" si="41"/>
        <v>0</v>
      </c>
      <c r="N101" s="10">
        <f t="shared" si="39"/>
        <v>0</v>
      </c>
      <c r="O101" s="40">
        <f t="shared" si="39"/>
        <v>0</v>
      </c>
    </row>
    <row r="102" spans="1:15" ht="15.5" x14ac:dyDescent="0.35">
      <c r="A102" s="14"/>
      <c r="B102" s="14"/>
      <c r="C102" s="33" t="s">
        <v>1</v>
      </c>
      <c r="D102" s="59">
        <f>D101+D99</f>
        <v>0</v>
      </c>
      <c r="E102" s="27">
        <f t="shared" ref="E102:K102" si="42">E101+E99</f>
        <v>0</v>
      </c>
      <c r="F102" s="59">
        <f t="shared" si="42"/>
        <v>0</v>
      </c>
      <c r="G102" s="27">
        <f t="shared" si="42"/>
        <v>0</v>
      </c>
      <c r="H102" s="59">
        <f t="shared" si="42"/>
        <v>0</v>
      </c>
      <c r="I102" s="27">
        <f t="shared" si="42"/>
        <v>0</v>
      </c>
      <c r="J102" s="59">
        <f t="shared" si="42"/>
        <v>0</v>
      </c>
      <c r="K102" s="27">
        <f t="shared" si="42"/>
        <v>0</v>
      </c>
      <c r="L102" s="59">
        <f>L101+L99</f>
        <v>0</v>
      </c>
      <c r="M102" s="27">
        <f>M101+M99</f>
        <v>0</v>
      </c>
      <c r="N102" s="58">
        <f t="shared" si="39"/>
        <v>0</v>
      </c>
      <c r="O102" s="27">
        <f t="shared" si="39"/>
        <v>0</v>
      </c>
    </row>
    <row r="103" spans="1:15" ht="15.5" x14ac:dyDescent="0.35">
      <c r="A103" s="14"/>
      <c r="B103" s="14"/>
      <c r="C103" s="14"/>
      <c r="D103" s="15"/>
      <c r="E103" s="26"/>
      <c r="F103" s="15"/>
      <c r="G103" s="26"/>
      <c r="H103" s="15"/>
      <c r="I103" s="26"/>
      <c r="J103" s="15"/>
      <c r="K103" s="26"/>
      <c r="L103" s="32"/>
      <c r="M103" s="26"/>
      <c r="N103" s="15"/>
    </row>
    <row r="104" spans="1:15" x14ac:dyDescent="0.25">
      <c r="C104" s="128" t="s">
        <v>164</v>
      </c>
      <c r="D104"/>
      <c r="E104" s="25"/>
      <c r="F104"/>
      <c r="G104" s="25"/>
      <c r="H104"/>
      <c r="I104" s="25"/>
      <c r="J104"/>
      <c r="K104" s="25"/>
      <c r="L104"/>
      <c r="M104" s="25"/>
      <c r="N104"/>
    </row>
    <row r="105" spans="1:15" x14ac:dyDescent="0.25">
      <c r="B105" s="33"/>
      <c r="C105" s="33" t="s">
        <v>165</v>
      </c>
      <c r="D105"/>
      <c r="E105" s="25"/>
      <c r="F105"/>
      <c r="G105" s="25"/>
      <c r="H105"/>
      <c r="I105" s="25"/>
      <c r="J105"/>
      <c r="K105" s="25"/>
      <c r="L105"/>
      <c r="M105" s="25"/>
      <c r="N105"/>
    </row>
    <row r="106" spans="1:15" x14ac:dyDescent="0.25">
      <c r="B106" s="33"/>
      <c r="C106" s="33" t="s">
        <v>166</v>
      </c>
      <c r="D106"/>
      <c r="E106" s="25"/>
      <c r="F106"/>
      <c r="G106" s="25"/>
      <c r="H106"/>
      <c r="I106" s="25"/>
      <c r="J106"/>
      <c r="K106" s="25"/>
      <c r="L106"/>
      <c r="M106" s="25"/>
      <c r="N106"/>
    </row>
    <row r="107" spans="1:15" ht="15.5" x14ac:dyDescent="0.35">
      <c r="C107" s="33" t="s">
        <v>167</v>
      </c>
      <c r="D107"/>
      <c r="E107" s="25"/>
      <c r="F107"/>
      <c r="G107" s="25"/>
      <c r="H107"/>
      <c r="I107" s="25"/>
      <c r="J107"/>
      <c r="K107" s="25"/>
      <c r="L107"/>
      <c r="M107" s="25"/>
      <c r="N107"/>
      <c r="O107" s="26"/>
    </row>
    <row r="108" spans="1:15" x14ac:dyDescent="0.25">
      <c r="C108" s="33" t="s">
        <v>168</v>
      </c>
      <c r="D108"/>
      <c r="E108" s="25"/>
      <c r="F108"/>
      <c r="G108" s="25"/>
      <c r="H108"/>
      <c r="I108" s="25"/>
      <c r="J108"/>
      <c r="K108" s="25"/>
      <c r="L108"/>
      <c r="M108" s="25"/>
      <c r="N108"/>
    </row>
    <row r="109" spans="1:15" x14ac:dyDescent="0.25">
      <c r="C109" s="33" t="s">
        <v>169</v>
      </c>
      <c r="D109"/>
      <c r="E109" s="25"/>
      <c r="F109"/>
      <c r="G109" s="25"/>
      <c r="H109"/>
      <c r="I109" s="25"/>
      <c r="J109"/>
      <c r="K109" s="25"/>
      <c r="L109"/>
      <c r="M109" s="25"/>
      <c r="N109"/>
    </row>
    <row r="110" spans="1:15" x14ac:dyDescent="0.25">
      <c r="C110" s="33" t="s">
        <v>170</v>
      </c>
      <c r="D110"/>
      <c r="E110" s="25"/>
      <c r="F110"/>
      <c r="G110" s="25"/>
      <c r="H110"/>
      <c r="I110" s="25"/>
      <c r="J110"/>
      <c r="K110" s="25"/>
      <c r="L110"/>
      <c r="M110" s="25"/>
      <c r="N110"/>
    </row>
    <row r="111" spans="1:15" x14ac:dyDescent="0.25">
      <c r="C111" s="33" t="s">
        <v>171</v>
      </c>
    </row>
  </sheetData>
  <mergeCells count="6">
    <mergeCell ref="N4:O4"/>
    <mergeCell ref="D4:E4"/>
    <mergeCell ref="F4:G4"/>
    <mergeCell ref="H4:I4"/>
    <mergeCell ref="J4:K4"/>
    <mergeCell ref="L4:M4"/>
  </mergeCells>
  <phoneticPr fontId="0" type="noConversion"/>
  <hyperlinks>
    <hyperlink ref="D3:H3" location="Deadlines!A1" display="   See Deadlines tab on this worksheet for additional information " xr:uid="{5AA7FDE0-D633-490E-AA1D-DFA9A3DA9EB4}"/>
  </hyperlinks>
  <pageMargins left="0.75" right="0.75" top="1" bottom="1" header="0.5" footer="0.5"/>
  <pageSetup scale="58" fitToHeight="0" orientation="landscape" horizontalDpi="300" verticalDpi="300" r:id="rId1"/>
  <headerFooter alignWithMargins="0"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O111"/>
  <sheetViews>
    <sheetView workbookViewId="0">
      <pane xSplit="3" ySplit="5" topLeftCell="D44" activePane="bottomRight" state="frozen"/>
      <selection pane="topRight" activeCell="D1" sqref="D1"/>
      <selection pane="bottomLeft" activeCell="A6" sqref="A6"/>
      <selection pane="bottomRight" activeCell="C5" sqref="C5"/>
    </sheetView>
  </sheetViews>
  <sheetFormatPr defaultRowHeight="12.5" x14ac:dyDescent="0.25"/>
  <cols>
    <col min="1" max="1" width="3.54296875" customWidth="1"/>
    <col min="2" max="2" width="6.453125" customWidth="1"/>
    <col min="3" max="3" width="47.81640625" customWidth="1"/>
    <col min="4" max="4" width="12.54296875" style="16" customWidth="1"/>
    <col min="5" max="5" width="12.54296875" style="21" hidden="1" customWidth="1"/>
    <col min="6" max="6" width="12.54296875" style="16" customWidth="1"/>
    <col min="7" max="7" width="12.54296875" style="21" hidden="1" customWidth="1"/>
    <col min="8" max="8" width="12.54296875" style="16" customWidth="1"/>
    <col min="9" max="9" width="12.54296875" style="21" hidden="1" customWidth="1"/>
    <col min="10" max="10" width="12.54296875" style="30" customWidth="1"/>
    <col min="11" max="11" width="12.54296875" style="21" hidden="1" customWidth="1"/>
    <col min="12" max="12" width="12.54296875" style="16" customWidth="1"/>
    <col min="13" max="13" width="12.54296875" style="25" hidden="1" customWidth="1"/>
    <col min="257" max="257" width="3.54296875" customWidth="1"/>
    <col min="258" max="258" width="6.453125" customWidth="1"/>
    <col min="259" max="259" width="46.54296875" bestFit="1" customWidth="1"/>
    <col min="260" max="260" width="12.54296875" customWidth="1"/>
    <col min="261" max="261" width="0" hidden="1" customWidth="1"/>
    <col min="262" max="262" width="12.54296875" customWidth="1"/>
    <col min="263" max="263" width="0" hidden="1" customWidth="1"/>
    <col min="264" max="264" width="12.54296875" customWidth="1"/>
    <col min="265" max="265" width="0" hidden="1" customWidth="1"/>
    <col min="266" max="266" width="12.54296875" customWidth="1"/>
    <col min="267" max="267" width="0" hidden="1" customWidth="1"/>
    <col min="268" max="268" width="12.54296875" customWidth="1"/>
    <col min="269" max="269" width="0" hidden="1" customWidth="1"/>
    <col min="513" max="513" width="3.54296875" customWidth="1"/>
    <col min="514" max="514" width="6.453125" customWidth="1"/>
    <col min="515" max="515" width="46.54296875" bestFit="1" customWidth="1"/>
    <col min="516" max="516" width="12.54296875" customWidth="1"/>
    <col min="517" max="517" width="0" hidden="1" customWidth="1"/>
    <col min="518" max="518" width="12.54296875" customWidth="1"/>
    <col min="519" max="519" width="0" hidden="1" customWidth="1"/>
    <col min="520" max="520" width="12.54296875" customWidth="1"/>
    <col min="521" max="521" width="0" hidden="1" customWidth="1"/>
    <col min="522" max="522" width="12.54296875" customWidth="1"/>
    <col min="523" max="523" width="0" hidden="1" customWidth="1"/>
    <col min="524" max="524" width="12.54296875" customWidth="1"/>
    <col min="525" max="525" width="0" hidden="1" customWidth="1"/>
    <col min="769" max="769" width="3.54296875" customWidth="1"/>
    <col min="770" max="770" width="6.453125" customWidth="1"/>
    <col min="771" max="771" width="46.54296875" bestFit="1" customWidth="1"/>
    <col min="772" max="772" width="12.54296875" customWidth="1"/>
    <col min="773" max="773" width="0" hidden="1" customWidth="1"/>
    <col min="774" max="774" width="12.54296875" customWidth="1"/>
    <col min="775" max="775" width="0" hidden="1" customWidth="1"/>
    <col min="776" max="776" width="12.54296875" customWidth="1"/>
    <col min="777" max="777" width="0" hidden="1" customWidth="1"/>
    <col min="778" max="778" width="12.54296875" customWidth="1"/>
    <col min="779" max="779" width="0" hidden="1" customWidth="1"/>
    <col min="780" max="780" width="12.54296875" customWidth="1"/>
    <col min="781" max="781" width="0" hidden="1" customWidth="1"/>
    <col min="1025" max="1025" width="3.54296875" customWidth="1"/>
    <col min="1026" max="1026" width="6.453125" customWidth="1"/>
    <col min="1027" max="1027" width="46.54296875" bestFit="1" customWidth="1"/>
    <col min="1028" max="1028" width="12.54296875" customWidth="1"/>
    <col min="1029" max="1029" width="0" hidden="1" customWidth="1"/>
    <col min="1030" max="1030" width="12.54296875" customWidth="1"/>
    <col min="1031" max="1031" width="0" hidden="1" customWidth="1"/>
    <col min="1032" max="1032" width="12.54296875" customWidth="1"/>
    <col min="1033" max="1033" width="0" hidden="1" customWidth="1"/>
    <col min="1034" max="1034" width="12.54296875" customWidth="1"/>
    <col min="1035" max="1035" width="0" hidden="1" customWidth="1"/>
    <col min="1036" max="1036" width="12.54296875" customWidth="1"/>
    <col min="1037" max="1037" width="0" hidden="1" customWidth="1"/>
    <col min="1281" max="1281" width="3.54296875" customWidth="1"/>
    <col min="1282" max="1282" width="6.453125" customWidth="1"/>
    <col min="1283" max="1283" width="46.54296875" bestFit="1" customWidth="1"/>
    <col min="1284" max="1284" width="12.54296875" customWidth="1"/>
    <col min="1285" max="1285" width="0" hidden="1" customWidth="1"/>
    <col min="1286" max="1286" width="12.54296875" customWidth="1"/>
    <col min="1287" max="1287" width="0" hidden="1" customWidth="1"/>
    <col min="1288" max="1288" width="12.54296875" customWidth="1"/>
    <col min="1289" max="1289" width="0" hidden="1" customWidth="1"/>
    <col min="1290" max="1290" width="12.54296875" customWidth="1"/>
    <col min="1291" max="1291" width="0" hidden="1" customWidth="1"/>
    <col min="1292" max="1292" width="12.54296875" customWidth="1"/>
    <col min="1293" max="1293" width="0" hidden="1" customWidth="1"/>
    <col min="1537" max="1537" width="3.54296875" customWidth="1"/>
    <col min="1538" max="1538" width="6.453125" customWidth="1"/>
    <col min="1539" max="1539" width="46.54296875" bestFit="1" customWidth="1"/>
    <col min="1540" max="1540" width="12.54296875" customWidth="1"/>
    <col min="1541" max="1541" width="0" hidden="1" customWidth="1"/>
    <col min="1542" max="1542" width="12.54296875" customWidth="1"/>
    <col min="1543" max="1543" width="0" hidden="1" customWidth="1"/>
    <col min="1544" max="1544" width="12.54296875" customWidth="1"/>
    <col min="1545" max="1545" width="0" hidden="1" customWidth="1"/>
    <col min="1546" max="1546" width="12.54296875" customWidth="1"/>
    <col min="1547" max="1547" width="0" hidden="1" customWidth="1"/>
    <col min="1548" max="1548" width="12.54296875" customWidth="1"/>
    <col min="1549" max="1549" width="0" hidden="1" customWidth="1"/>
    <col min="1793" max="1793" width="3.54296875" customWidth="1"/>
    <col min="1794" max="1794" width="6.453125" customWidth="1"/>
    <col min="1795" max="1795" width="46.54296875" bestFit="1" customWidth="1"/>
    <col min="1796" max="1796" width="12.54296875" customWidth="1"/>
    <col min="1797" max="1797" width="0" hidden="1" customWidth="1"/>
    <col min="1798" max="1798" width="12.54296875" customWidth="1"/>
    <col min="1799" max="1799" width="0" hidden="1" customWidth="1"/>
    <col min="1800" max="1800" width="12.54296875" customWidth="1"/>
    <col min="1801" max="1801" width="0" hidden="1" customWidth="1"/>
    <col min="1802" max="1802" width="12.54296875" customWidth="1"/>
    <col min="1803" max="1803" width="0" hidden="1" customWidth="1"/>
    <col min="1804" max="1804" width="12.54296875" customWidth="1"/>
    <col min="1805" max="1805" width="0" hidden="1" customWidth="1"/>
    <col min="2049" max="2049" width="3.54296875" customWidth="1"/>
    <col min="2050" max="2050" width="6.453125" customWidth="1"/>
    <col min="2051" max="2051" width="46.54296875" bestFit="1" customWidth="1"/>
    <col min="2052" max="2052" width="12.54296875" customWidth="1"/>
    <col min="2053" max="2053" width="0" hidden="1" customWidth="1"/>
    <col min="2054" max="2054" width="12.54296875" customWidth="1"/>
    <col min="2055" max="2055" width="0" hidden="1" customWidth="1"/>
    <col min="2056" max="2056" width="12.54296875" customWidth="1"/>
    <col min="2057" max="2057" width="0" hidden="1" customWidth="1"/>
    <col min="2058" max="2058" width="12.54296875" customWidth="1"/>
    <col min="2059" max="2059" width="0" hidden="1" customWidth="1"/>
    <col min="2060" max="2060" width="12.54296875" customWidth="1"/>
    <col min="2061" max="2061" width="0" hidden="1" customWidth="1"/>
    <col min="2305" max="2305" width="3.54296875" customWidth="1"/>
    <col min="2306" max="2306" width="6.453125" customWidth="1"/>
    <col min="2307" max="2307" width="46.54296875" bestFit="1" customWidth="1"/>
    <col min="2308" max="2308" width="12.54296875" customWidth="1"/>
    <col min="2309" max="2309" width="0" hidden="1" customWidth="1"/>
    <col min="2310" max="2310" width="12.54296875" customWidth="1"/>
    <col min="2311" max="2311" width="0" hidden="1" customWidth="1"/>
    <col min="2312" max="2312" width="12.54296875" customWidth="1"/>
    <col min="2313" max="2313" width="0" hidden="1" customWidth="1"/>
    <col min="2314" max="2314" width="12.54296875" customWidth="1"/>
    <col min="2315" max="2315" width="0" hidden="1" customWidth="1"/>
    <col min="2316" max="2316" width="12.54296875" customWidth="1"/>
    <col min="2317" max="2317" width="0" hidden="1" customWidth="1"/>
    <col min="2561" max="2561" width="3.54296875" customWidth="1"/>
    <col min="2562" max="2562" width="6.453125" customWidth="1"/>
    <col min="2563" max="2563" width="46.54296875" bestFit="1" customWidth="1"/>
    <col min="2564" max="2564" width="12.54296875" customWidth="1"/>
    <col min="2565" max="2565" width="0" hidden="1" customWidth="1"/>
    <col min="2566" max="2566" width="12.54296875" customWidth="1"/>
    <col min="2567" max="2567" width="0" hidden="1" customWidth="1"/>
    <col min="2568" max="2568" width="12.54296875" customWidth="1"/>
    <col min="2569" max="2569" width="0" hidden="1" customWidth="1"/>
    <col min="2570" max="2570" width="12.54296875" customWidth="1"/>
    <col min="2571" max="2571" width="0" hidden="1" customWidth="1"/>
    <col min="2572" max="2572" width="12.54296875" customWidth="1"/>
    <col min="2573" max="2573" width="0" hidden="1" customWidth="1"/>
    <col min="2817" max="2817" width="3.54296875" customWidth="1"/>
    <col min="2818" max="2818" width="6.453125" customWidth="1"/>
    <col min="2819" max="2819" width="46.54296875" bestFit="1" customWidth="1"/>
    <col min="2820" max="2820" width="12.54296875" customWidth="1"/>
    <col min="2821" max="2821" width="0" hidden="1" customWidth="1"/>
    <col min="2822" max="2822" width="12.54296875" customWidth="1"/>
    <col min="2823" max="2823" width="0" hidden="1" customWidth="1"/>
    <col min="2824" max="2824" width="12.54296875" customWidth="1"/>
    <col min="2825" max="2825" width="0" hidden="1" customWidth="1"/>
    <col min="2826" max="2826" width="12.54296875" customWidth="1"/>
    <col min="2827" max="2827" width="0" hidden="1" customWidth="1"/>
    <col min="2828" max="2828" width="12.54296875" customWidth="1"/>
    <col min="2829" max="2829" width="0" hidden="1" customWidth="1"/>
    <col min="3073" max="3073" width="3.54296875" customWidth="1"/>
    <col min="3074" max="3074" width="6.453125" customWidth="1"/>
    <col min="3075" max="3075" width="46.54296875" bestFit="1" customWidth="1"/>
    <col min="3076" max="3076" width="12.54296875" customWidth="1"/>
    <col min="3077" max="3077" width="0" hidden="1" customWidth="1"/>
    <col min="3078" max="3078" width="12.54296875" customWidth="1"/>
    <col min="3079" max="3079" width="0" hidden="1" customWidth="1"/>
    <col min="3080" max="3080" width="12.54296875" customWidth="1"/>
    <col min="3081" max="3081" width="0" hidden="1" customWidth="1"/>
    <col min="3082" max="3082" width="12.54296875" customWidth="1"/>
    <col min="3083" max="3083" width="0" hidden="1" customWidth="1"/>
    <col min="3084" max="3084" width="12.54296875" customWidth="1"/>
    <col min="3085" max="3085" width="0" hidden="1" customWidth="1"/>
    <col min="3329" max="3329" width="3.54296875" customWidth="1"/>
    <col min="3330" max="3330" width="6.453125" customWidth="1"/>
    <col min="3331" max="3331" width="46.54296875" bestFit="1" customWidth="1"/>
    <col min="3332" max="3332" width="12.54296875" customWidth="1"/>
    <col min="3333" max="3333" width="0" hidden="1" customWidth="1"/>
    <col min="3334" max="3334" width="12.54296875" customWidth="1"/>
    <col min="3335" max="3335" width="0" hidden="1" customWidth="1"/>
    <col min="3336" max="3336" width="12.54296875" customWidth="1"/>
    <col min="3337" max="3337" width="0" hidden="1" customWidth="1"/>
    <col min="3338" max="3338" width="12.54296875" customWidth="1"/>
    <col min="3339" max="3339" width="0" hidden="1" customWidth="1"/>
    <col min="3340" max="3340" width="12.54296875" customWidth="1"/>
    <col min="3341" max="3341" width="0" hidden="1" customWidth="1"/>
    <col min="3585" max="3585" width="3.54296875" customWidth="1"/>
    <col min="3586" max="3586" width="6.453125" customWidth="1"/>
    <col min="3587" max="3587" width="46.54296875" bestFit="1" customWidth="1"/>
    <col min="3588" max="3588" width="12.54296875" customWidth="1"/>
    <col min="3589" max="3589" width="0" hidden="1" customWidth="1"/>
    <col min="3590" max="3590" width="12.54296875" customWidth="1"/>
    <col min="3591" max="3591" width="0" hidden="1" customWidth="1"/>
    <col min="3592" max="3592" width="12.54296875" customWidth="1"/>
    <col min="3593" max="3593" width="0" hidden="1" customWidth="1"/>
    <col min="3594" max="3594" width="12.54296875" customWidth="1"/>
    <col min="3595" max="3595" width="0" hidden="1" customWidth="1"/>
    <col min="3596" max="3596" width="12.54296875" customWidth="1"/>
    <col min="3597" max="3597" width="0" hidden="1" customWidth="1"/>
    <col min="3841" max="3841" width="3.54296875" customWidth="1"/>
    <col min="3842" max="3842" width="6.453125" customWidth="1"/>
    <col min="3843" max="3843" width="46.54296875" bestFit="1" customWidth="1"/>
    <col min="3844" max="3844" width="12.54296875" customWidth="1"/>
    <col min="3845" max="3845" width="0" hidden="1" customWidth="1"/>
    <col min="3846" max="3846" width="12.54296875" customWidth="1"/>
    <col min="3847" max="3847" width="0" hidden="1" customWidth="1"/>
    <col min="3848" max="3848" width="12.54296875" customWidth="1"/>
    <col min="3849" max="3849" width="0" hidden="1" customWidth="1"/>
    <col min="3850" max="3850" width="12.54296875" customWidth="1"/>
    <col min="3851" max="3851" width="0" hidden="1" customWidth="1"/>
    <col min="3852" max="3852" width="12.54296875" customWidth="1"/>
    <col min="3853" max="3853" width="0" hidden="1" customWidth="1"/>
    <col min="4097" max="4097" width="3.54296875" customWidth="1"/>
    <col min="4098" max="4098" width="6.453125" customWidth="1"/>
    <col min="4099" max="4099" width="46.54296875" bestFit="1" customWidth="1"/>
    <col min="4100" max="4100" width="12.54296875" customWidth="1"/>
    <col min="4101" max="4101" width="0" hidden="1" customWidth="1"/>
    <col min="4102" max="4102" width="12.54296875" customWidth="1"/>
    <col min="4103" max="4103" width="0" hidden="1" customWidth="1"/>
    <col min="4104" max="4104" width="12.54296875" customWidth="1"/>
    <col min="4105" max="4105" width="0" hidden="1" customWidth="1"/>
    <col min="4106" max="4106" width="12.54296875" customWidth="1"/>
    <col min="4107" max="4107" width="0" hidden="1" customWidth="1"/>
    <col min="4108" max="4108" width="12.54296875" customWidth="1"/>
    <col min="4109" max="4109" width="0" hidden="1" customWidth="1"/>
    <col min="4353" max="4353" width="3.54296875" customWidth="1"/>
    <col min="4354" max="4354" width="6.453125" customWidth="1"/>
    <col min="4355" max="4355" width="46.54296875" bestFit="1" customWidth="1"/>
    <col min="4356" max="4356" width="12.54296875" customWidth="1"/>
    <col min="4357" max="4357" width="0" hidden="1" customWidth="1"/>
    <col min="4358" max="4358" width="12.54296875" customWidth="1"/>
    <col min="4359" max="4359" width="0" hidden="1" customWidth="1"/>
    <col min="4360" max="4360" width="12.54296875" customWidth="1"/>
    <col min="4361" max="4361" width="0" hidden="1" customWidth="1"/>
    <col min="4362" max="4362" width="12.54296875" customWidth="1"/>
    <col min="4363" max="4363" width="0" hidden="1" customWidth="1"/>
    <col min="4364" max="4364" width="12.54296875" customWidth="1"/>
    <col min="4365" max="4365" width="0" hidden="1" customWidth="1"/>
    <col min="4609" max="4609" width="3.54296875" customWidth="1"/>
    <col min="4610" max="4610" width="6.453125" customWidth="1"/>
    <col min="4611" max="4611" width="46.54296875" bestFit="1" customWidth="1"/>
    <col min="4612" max="4612" width="12.54296875" customWidth="1"/>
    <col min="4613" max="4613" width="0" hidden="1" customWidth="1"/>
    <col min="4614" max="4614" width="12.54296875" customWidth="1"/>
    <col min="4615" max="4615" width="0" hidden="1" customWidth="1"/>
    <col min="4616" max="4616" width="12.54296875" customWidth="1"/>
    <col min="4617" max="4617" width="0" hidden="1" customWidth="1"/>
    <col min="4618" max="4618" width="12.54296875" customWidth="1"/>
    <col min="4619" max="4619" width="0" hidden="1" customWidth="1"/>
    <col min="4620" max="4620" width="12.54296875" customWidth="1"/>
    <col min="4621" max="4621" width="0" hidden="1" customWidth="1"/>
    <col min="4865" max="4865" width="3.54296875" customWidth="1"/>
    <col min="4866" max="4866" width="6.453125" customWidth="1"/>
    <col min="4867" max="4867" width="46.54296875" bestFit="1" customWidth="1"/>
    <col min="4868" max="4868" width="12.54296875" customWidth="1"/>
    <col min="4869" max="4869" width="0" hidden="1" customWidth="1"/>
    <col min="4870" max="4870" width="12.54296875" customWidth="1"/>
    <col min="4871" max="4871" width="0" hidden="1" customWidth="1"/>
    <col min="4872" max="4872" width="12.54296875" customWidth="1"/>
    <col min="4873" max="4873" width="0" hidden="1" customWidth="1"/>
    <col min="4874" max="4874" width="12.54296875" customWidth="1"/>
    <col min="4875" max="4875" width="0" hidden="1" customWidth="1"/>
    <col min="4876" max="4876" width="12.54296875" customWidth="1"/>
    <col min="4877" max="4877" width="0" hidden="1" customWidth="1"/>
    <col min="5121" max="5121" width="3.54296875" customWidth="1"/>
    <col min="5122" max="5122" width="6.453125" customWidth="1"/>
    <col min="5123" max="5123" width="46.54296875" bestFit="1" customWidth="1"/>
    <col min="5124" max="5124" width="12.54296875" customWidth="1"/>
    <col min="5125" max="5125" width="0" hidden="1" customWidth="1"/>
    <col min="5126" max="5126" width="12.54296875" customWidth="1"/>
    <col min="5127" max="5127" width="0" hidden="1" customWidth="1"/>
    <col min="5128" max="5128" width="12.54296875" customWidth="1"/>
    <col min="5129" max="5129" width="0" hidden="1" customWidth="1"/>
    <col min="5130" max="5130" width="12.54296875" customWidth="1"/>
    <col min="5131" max="5131" width="0" hidden="1" customWidth="1"/>
    <col min="5132" max="5132" width="12.54296875" customWidth="1"/>
    <col min="5133" max="5133" width="0" hidden="1" customWidth="1"/>
    <col min="5377" max="5377" width="3.54296875" customWidth="1"/>
    <col min="5378" max="5378" width="6.453125" customWidth="1"/>
    <col min="5379" max="5379" width="46.54296875" bestFit="1" customWidth="1"/>
    <col min="5380" max="5380" width="12.54296875" customWidth="1"/>
    <col min="5381" max="5381" width="0" hidden="1" customWidth="1"/>
    <col min="5382" max="5382" width="12.54296875" customWidth="1"/>
    <col min="5383" max="5383" width="0" hidden="1" customWidth="1"/>
    <col min="5384" max="5384" width="12.54296875" customWidth="1"/>
    <col min="5385" max="5385" width="0" hidden="1" customWidth="1"/>
    <col min="5386" max="5386" width="12.54296875" customWidth="1"/>
    <col min="5387" max="5387" width="0" hidden="1" customWidth="1"/>
    <col min="5388" max="5388" width="12.54296875" customWidth="1"/>
    <col min="5389" max="5389" width="0" hidden="1" customWidth="1"/>
    <col min="5633" max="5633" width="3.54296875" customWidth="1"/>
    <col min="5634" max="5634" width="6.453125" customWidth="1"/>
    <col min="5635" max="5635" width="46.54296875" bestFit="1" customWidth="1"/>
    <col min="5636" max="5636" width="12.54296875" customWidth="1"/>
    <col min="5637" max="5637" width="0" hidden="1" customWidth="1"/>
    <col min="5638" max="5638" width="12.54296875" customWidth="1"/>
    <col min="5639" max="5639" width="0" hidden="1" customWidth="1"/>
    <col min="5640" max="5640" width="12.54296875" customWidth="1"/>
    <col min="5641" max="5641" width="0" hidden="1" customWidth="1"/>
    <col min="5642" max="5642" width="12.54296875" customWidth="1"/>
    <col min="5643" max="5643" width="0" hidden="1" customWidth="1"/>
    <col min="5644" max="5644" width="12.54296875" customWidth="1"/>
    <col min="5645" max="5645" width="0" hidden="1" customWidth="1"/>
    <col min="5889" max="5889" width="3.54296875" customWidth="1"/>
    <col min="5890" max="5890" width="6.453125" customWidth="1"/>
    <col min="5891" max="5891" width="46.54296875" bestFit="1" customWidth="1"/>
    <col min="5892" max="5892" width="12.54296875" customWidth="1"/>
    <col min="5893" max="5893" width="0" hidden="1" customWidth="1"/>
    <col min="5894" max="5894" width="12.54296875" customWidth="1"/>
    <col min="5895" max="5895" width="0" hidden="1" customWidth="1"/>
    <col min="5896" max="5896" width="12.54296875" customWidth="1"/>
    <col min="5897" max="5897" width="0" hidden="1" customWidth="1"/>
    <col min="5898" max="5898" width="12.54296875" customWidth="1"/>
    <col min="5899" max="5899" width="0" hidden="1" customWidth="1"/>
    <col min="5900" max="5900" width="12.54296875" customWidth="1"/>
    <col min="5901" max="5901" width="0" hidden="1" customWidth="1"/>
    <col min="6145" max="6145" width="3.54296875" customWidth="1"/>
    <col min="6146" max="6146" width="6.453125" customWidth="1"/>
    <col min="6147" max="6147" width="46.54296875" bestFit="1" customWidth="1"/>
    <col min="6148" max="6148" width="12.54296875" customWidth="1"/>
    <col min="6149" max="6149" width="0" hidden="1" customWidth="1"/>
    <col min="6150" max="6150" width="12.54296875" customWidth="1"/>
    <col min="6151" max="6151" width="0" hidden="1" customWidth="1"/>
    <col min="6152" max="6152" width="12.54296875" customWidth="1"/>
    <col min="6153" max="6153" width="0" hidden="1" customWidth="1"/>
    <col min="6154" max="6154" width="12.54296875" customWidth="1"/>
    <col min="6155" max="6155" width="0" hidden="1" customWidth="1"/>
    <col min="6156" max="6156" width="12.54296875" customWidth="1"/>
    <col min="6157" max="6157" width="0" hidden="1" customWidth="1"/>
    <col min="6401" max="6401" width="3.54296875" customWidth="1"/>
    <col min="6402" max="6402" width="6.453125" customWidth="1"/>
    <col min="6403" max="6403" width="46.54296875" bestFit="1" customWidth="1"/>
    <col min="6404" max="6404" width="12.54296875" customWidth="1"/>
    <col min="6405" max="6405" width="0" hidden="1" customWidth="1"/>
    <col min="6406" max="6406" width="12.54296875" customWidth="1"/>
    <col min="6407" max="6407" width="0" hidden="1" customWidth="1"/>
    <col min="6408" max="6408" width="12.54296875" customWidth="1"/>
    <col min="6409" max="6409" width="0" hidden="1" customWidth="1"/>
    <col min="6410" max="6410" width="12.54296875" customWidth="1"/>
    <col min="6411" max="6411" width="0" hidden="1" customWidth="1"/>
    <col min="6412" max="6412" width="12.54296875" customWidth="1"/>
    <col min="6413" max="6413" width="0" hidden="1" customWidth="1"/>
    <col min="6657" max="6657" width="3.54296875" customWidth="1"/>
    <col min="6658" max="6658" width="6.453125" customWidth="1"/>
    <col min="6659" max="6659" width="46.54296875" bestFit="1" customWidth="1"/>
    <col min="6660" max="6660" width="12.54296875" customWidth="1"/>
    <col min="6661" max="6661" width="0" hidden="1" customWidth="1"/>
    <col min="6662" max="6662" width="12.54296875" customWidth="1"/>
    <col min="6663" max="6663" width="0" hidden="1" customWidth="1"/>
    <col min="6664" max="6664" width="12.54296875" customWidth="1"/>
    <col min="6665" max="6665" width="0" hidden="1" customWidth="1"/>
    <col min="6666" max="6666" width="12.54296875" customWidth="1"/>
    <col min="6667" max="6667" width="0" hidden="1" customWidth="1"/>
    <col min="6668" max="6668" width="12.54296875" customWidth="1"/>
    <col min="6669" max="6669" width="0" hidden="1" customWidth="1"/>
    <col min="6913" max="6913" width="3.54296875" customWidth="1"/>
    <col min="6914" max="6914" width="6.453125" customWidth="1"/>
    <col min="6915" max="6915" width="46.54296875" bestFit="1" customWidth="1"/>
    <col min="6916" max="6916" width="12.54296875" customWidth="1"/>
    <col min="6917" max="6917" width="0" hidden="1" customWidth="1"/>
    <col min="6918" max="6918" width="12.54296875" customWidth="1"/>
    <col min="6919" max="6919" width="0" hidden="1" customWidth="1"/>
    <col min="6920" max="6920" width="12.54296875" customWidth="1"/>
    <col min="6921" max="6921" width="0" hidden="1" customWidth="1"/>
    <col min="6922" max="6922" width="12.54296875" customWidth="1"/>
    <col min="6923" max="6923" width="0" hidden="1" customWidth="1"/>
    <col min="6924" max="6924" width="12.54296875" customWidth="1"/>
    <col min="6925" max="6925" width="0" hidden="1" customWidth="1"/>
    <col min="7169" max="7169" width="3.54296875" customWidth="1"/>
    <col min="7170" max="7170" width="6.453125" customWidth="1"/>
    <col min="7171" max="7171" width="46.54296875" bestFit="1" customWidth="1"/>
    <col min="7172" max="7172" width="12.54296875" customWidth="1"/>
    <col min="7173" max="7173" width="0" hidden="1" customWidth="1"/>
    <col min="7174" max="7174" width="12.54296875" customWidth="1"/>
    <col min="7175" max="7175" width="0" hidden="1" customWidth="1"/>
    <col min="7176" max="7176" width="12.54296875" customWidth="1"/>
    <col min="7177" max="7177" width="0" hidden="1" customWidth="1"/>
    <col min="7178" max="7178" width="12.54296875" customWidth="1"/>
    <col min="7179" max="7179" width="0" hidden="1" customWidth="1"/>
    <col min="7180" max="7180" width="12.54296875" customWidth="1"/>
    <col min="7181" max="7181" width="0" hidden="1" customWidth="1"/>
    <col min="7425" max="7425" width="3.54296875" customWidth="1"/>
    <col min="7426" max="7426" width="6.453125" customWidth="1"/>
    <col min="7427" max="7427" width="46.54296875" bestFit="1" customWidth="1"/>
    <col min="7428" max="7428" width="12.54296875" customWidth="1"/>
    <col min="7429" max="7429" width="0" hidden="1" customWidth="1"/>
    <col min="7430" max="7430" width="12.54296875" customWidth="1"/>
    <col min="7431" max="7431" width="0" hidden="1" customWidth="1"/>
    <col min="7432" max="7432" width="12.54296875" customWidth="1"/>
    <col min="7433" max="7433" width="0" hidden="1" customWidth="1"/>
    <col min="7434" max="7434" width="12.54296875" customWidth="1"/>
    <col min="7435" max="7435" width="0" hidden="1" customWidth="1"/>
    <col min="7436" max="7436" width="12.54296875" customWidth="1"/>
    <col min="7437" max="7437" width="0" hidden="1" customWidth="1"/>
    <col min="7681" max="7681" width="3.54296875" customWidth="1"/>
    <col min="7682" max="7682" width="6.453125" customWidth="1"/>
    <col min="7683" max="7683" width="46.54296875" bestFit="1" customWidth="1"/>
    <col min="7684" max="7684" width="12.54296875" customWidth="1"/>
    <col min="7685" max="7685" width="0" hidden="1" customWidth="1"/>
    <col min="7686" max="7686" width="12.54296875" customWidth="1"/>
    <col min="7687" max="7687" width="0" hidden="1" customWidth="1"/>
    <col min="7688" max="7688" width="12.54296875" customWidth="1"/>
    <col min="7689" max="7689" width="0" hidden="1" customWidth="1"/>
    <col min="7690" max="7690" width="12.54296875" customWidth="1"/>
    <col min="7691" max="7691" width="0" hidden="1" customWidth="1"/>
    <col min="7692" max="7692" width="12.54296875" customWidth="1"/>
    <col min="7693" max="7693" width="0" hidden="1" customWidth="1"/>
    <col min="7937" max="7937" width="3.54296875" customWidth="1"/>
    <col min="7938" max="7938" width="6.453125" customWidth="1"/>
    <col min="7939" max="7939" width="46.54296875" bestFit="1" customWidth="1"/>
    <col min="7940" max="7940" width="12.54296875" customWidth="1"/>
    <col min="7941" max="7941" width="0" hidden="1" customWidth="1"/>
    <col min="7942" max="7942" width="12.54296875" customWidth="1"/>
    <col min="7943" max="7943" width="0" hidden="1" customWidth="1"/>
    <col min="7944" max="7944" width="12.54296875" customWidth="1"/>
    <col min="7945" max="7945" width="0" hidden="1" customWidth="1"/>
    <col min="7946" max="7946" width="12.54296875" customWidth="1"/>
    <col min="7947" max="7947" width="0" hidden="1" customWidth="1"/>
    <col min="7948" max="7948" width="12.54296875" customWidth="1"/>
    <col min="7949" max="7949" width="0" hidden="1" customWidth="1"/>
    <col min="8193" max="8193" width="3.54296875" customWidth="1"/>
    <col min="8194" max="8194" width="6.453125" customWidth="1"/>
    <col min="8195" max="8195" width="46.54296875" bestFit="1" customWidth="1"/>
    <col min="8196" max="8196" width="12.54296875" customWidth="1"/>
    <col min="8197" max="8197" width="0" hidden="1" customWidth="1"/>
    <col min="8198" max="8198" width="12.54296875" customWidth="1"/>
    <col min="8199" max="8199" width="0" hidden="1" customWidth="1"/>
    <col min="8200" max="8200" width="12.54296875" customWidth="1"/>
    <col min="8201" max="8201" width="0" hidden="1" customWidth="1"/>
    <col min="8202" max="8202" width="12.54296875" customWidth="1"/>
    <col min="8203" max="8203" width="0" hidden="1" customWidth="1"/>
    <col min="8204" max="8204" width="12.54296875" customWidth="1"/>
    <col min="8205" max="8205" width="0" hidden="1" customWidth="1"/>
    <col min="8449" max="8449" width="3.54296875" customWidth="1"/>
    <col min="8450" max="8450" width="6.453125" customWidth="1"/>
    <col min="8451" max="8451" width="46.54296875" bestFit="1" customWidth="1"/>
    <col min="8452" max="8452" width="12.54296875" customWidth="1"/>
    <col min="8453" max="8453" width="0" hidden="1" customWidth="1"/>
    <col min="8454" max="8454" width="12.54296875" customWidth="1"/>
    <col min="8455" max="8455" width="0" hidden="1" customWidth="1"/>
    <col min="8456" max="8456" width="12.54296875" customWidth="1"/>
    <col min="8457" max="8457" width="0" hidden="1" customWidth="1"/>
    <col min="8458" max="8458" width="12.54296875" customWidth="1"/>
    <col min="8459" max="8459" width="0" hidden="1" customWidth="1"/>
    <col min="8460" max="8460" width="12.54296875" customWidth="1"/>
    <col min="8461" max="8461" width="0" hidden="1" customWidth="1"/>
    <col min="8705" max="8705" width="3.54296875" customWidth="1"/>
    <col min="8706" max="8706" width="6.453125" customWidth="1"/>
    <col min="8707" max="8707" width="46.54296875" bestFit="1" customWidth="1"/>
    <col min="8708" max="8708" width="12.54296875" customWidth="1"/>
    <col min="8709" max="8709" width="0" hidden="1" customWidth="1"/>
    <col min="8710" max="8710" width="12.54296875" customWidth="1"/>
    <col min="8711" max="8711" width="0" hidden="1" customWidth="1"/>
    <col min="8712" max="8712" width="12.54296875" customWidth="1"/>
    <col min="8713" max="8713" width="0" hidden="1" customWidth="1"/>
    <col min="8714" max="8714" width="12.54296875" customWidth="1"/>
    <col min="8715" max="8715" width="0" hidden="1" customWidth="1"/>
    <col min="8716" max="8716" width="12.54296875" customWidth="1"/>
    <col min="8717" max="8717" width="0" hidden="1" customWidth="1"/>
    <col min="8961" max="8961" width="3.54296875" customWidth="1"/>
    <col min="8962" max="8962" width="6.453125" customWidth="1"/>
    <col min="8963" max="8963" width="46.54296875" bestFit="1" customWidth="1"/>
    <col min="8964" max="8964" width="12.54296875" customWidth="1"/>
    <col min="8965" max="8965" width="0" hidden="1" customWidth="1"/>
    <col min="8966" max="8966" width="12.54296875" customWidth="1"/>
    <col min="8967" max="8967" width="0" hidden="1" customWidth="1"/>
    <col min="8968" max="8968" width="12.54296875" customWidth="1"/>
    <col min="8969" max="8969" width="0" hidden="1" customWidth="1"/>
    <col min="8970" max="8970" width="12.54296875" customWidth="1"/>
    <col min="8971" max="8971" width="0" hidden="1" customWidth="1"/>
    <col min="8972" max="8972" width="12.54296875" customWidth="1"/>
    <col min="8973" max="8973" width="0" hidden="1" customWidth="1"/>
    <col min="9217" max="9217" width="3.54296875" customWidth="1"/>
    <col min="9218" max="9218" width="6.453125" customWidth="1"/>
    <col min="9219" max="9219" width="46.54296875" bestFit="1" customWidth="1"/>
    <col min="9220" max="9220" width="12.54296875" customWidth="1"/>
    <col min="9221" max="9221" width="0" hidden="1" customWidth="1"/>
    <col min="9222" max="9222" width="12.54296875" customWidth="1"/>
    <col min="9223" max="9223" width="0" hidden="1" customWidth="1"/>
    <col min="9224" max="9224" width="12.54296875" customWidth="1"/>
    <col min="9225" max="9225" width="0" hidden="1" customWidth="1"/>
    <col min="9226" max="9226" width="12.54296875" customWidth="1"/>
    <col min="9227" max="9227" width="0" hidden="1" customWidth="1"/>
    <col min="9228" max="9228" width="12.54296875" customWidth="1"/>
    <col min="9229" max="9229" width="0" hidden="1" customWidth="1"/>
    <col min="9473" max="9473" width="3.54296875" customWidth="1"/>
    <col min="9474" max="9474" width="6.453125" customWidth="1"/>
    <col min="9475" max="9475" width="46.54296875" bestFit="1" customWidth="1"/>
    <col min="9476" max="9476" width="12.54296875" customWidth="1"/>
    <col min="9477" max="9477" width="0" hidden="1" customWidth="1"/>
    <col min="9478" max="9478" width="12.54296875" customWidth="1"/>
    <col min="9479" max="9479" width="0" hidden="1" customWidth="1"/>
    <col min="9480" max="9480" width="12.54296875" customWidth="1"/>
    <col min="9481" max="9481" width="0" hidden="1" customWidth="1"/>
    <col min="9482" max="9482" width="12.54296875" customWidth="1"/>
    <col min="9483" max="9483" width="0" hidden="1" customWidth="1"/>
    <col min="9484" max="9484" width="12.54296875" customWidth="1"/>
    <col min="9485" max="9485" width="0" hidden="1" customWidth="1"/>
    <col min="9729" max="9729" width="3.54296875" customWidth="1"/>
    <col min="9730" max="9730" width="6.453125" customWidth="1"/>
    <col min="9731" max="9731" width="46.54296875" bestFit="1" customWidth="1"/>
    <col min="9732" max="9732" width="12.54296875" customWidth="1"/>
    <col min="9733" max="9733" width="0" hidden="1" customWidth="1"/>
    <col min="9734" max="9734" width="12.54296875" customWidth="1"/>
    <col min="9735" max="9735" width="0" hidden="1" customWidth="1"/>
    <col min="9736" max="9736" width="12.54296875" customWidth="1"/>
    <col min="9737" max="9737" width="0" hidden="1" customWidth="1"/>
    <col min="9738" max="9738" width="12.54296875" customWidth="1"/>
    <col min="9739" max="9739" width="0" hidden="1" customWidth="1"/>
    <col min="9740" max="9740" width="12.54296875" customWidth="1"/>
    <col min="9741" max="9741" width="0" hidden="1" customWidth="1"/>
    <col min="9985" max="9985" width="3.54296875" customWidth="1"/>
    <col min="9986" max="9986" width="6.453125" customWidth="1"/>
    <col min="9987" max="9987" width="46.54296875" bestFit="1" customWidth="1"/>
    <col min="9988" max="9988" width="12.54296875" customWidth="1"/>
    <col min="9989" max="9989" width="0" hidden="1" customWidth="1"/>
    <col min="9990" max="9990" width="12.54296875" customWidth="1"/>
    <col min="9991" max="9991" width="0" hidden="1" customWidth="1"/>
    <col min="9992" max="9992" width="12.54296875" customWidth="1"/>
    <col min="9993" max="9993" width="0" hidden="1" customWidth="1"/>
    <col min="9994" max="9994" width="12.54296875" customWidth="1"/>
    <col min="9995" max="9995" width="0" hidden="1" customWidth="1"/>
    <col min="9996" max="9996" width="12.54296875" customWidth="1"/>
    <col min="9997" max="9997" width="0" hidden="1" customWidth="1"/>
    <col min="10241" max="10241" width="3.54296875" customWidth="1"/>
    <col min="10242" max="10242" width="6.453125" customWidth="1"/>
    <col min="10243" max="10243" width="46.54296875" bestFit="1" customWidth="1"/>
    <col min="10244" max="10244" width="12.54296875" customWidth="1"/>
    <col min="10245" max="10245" width="0" hidden="1" customWidth="1"/>
    <col min="10246" max="10246" width="12.54296875" customWidth="1"/>
    <col min="10247" max="10247" width="0" hidden="1" customWidth="1"/>
    <col min="10248" max="10248" width="12.54296875" customWidth="1"/>
    <col min="10249" max="10249" width="0" hidden="1" customWidth="1"/>
    <col min="10250" max="10250" width="12.54296875" customWidth="1"/>
    <col min="10251" max="10251" width="0" hidden="1" customWidth="1"/>
    <col min="10252" max="10252" width="12.54296875" customWidth="1"/>
    <col min="10253" max="10253" width="0" hidden="1" customWidth="1"/>
    <col min="10497" max="10497" width="3.54296875" customWidth="1"/>
    <col min="10498" max="10498" width="6.453125" customWidth="1"/>
    <col min="10499" max="10499" width="46.54296875" bestFit="1" customWidth="1"/>
    <col min="10500" max="10500" width="12.54296875" customWidth="1"/>
    <col min="10501" max="10501" width="0" hidden="1" customWidth="1"/>
    <col min="10502" max="10502" width="12.54296875" customWidth="1"/>
    <col min="10503" max="10503" width="0" hidden="1" customWidth="1"/>
    <col min="10504" max="10504" width="12.54296875" customWidth="1"/>
    <col min="10505" max="10505" width="0" hidden="1" customWidth="1"/>
    <col min="10506" max="10506" width="12.54296875" customWidth="1"/>
    <col min="10507" max="10507" width="0" hidden="1" customWidth="1"/>
    <col min="10508" max="10508" width="12.54296875" customWidth="1"/>
    <col min="10509" max="10509" width="0" hidden="1" customWidth="1"/>
    <col min="10753" max="10753" width="3.54296875" customWidth="1"/>
    <col min="10754" max="10754" width="6.453125" customWidth="1"/>
    <col min="10755" max="10755" width="46.54296875" bestFit="1" customWidth="1"/>
    <col min="10756" max="10756" width="12.54296875" customWidth="1"/>
    <col min="10757" max="10757" width="0" hidden="1" customWidth="1"/>
    <col min="10758" max="10758" width="12.54296875" customWidth="1"/>
    <col min="10759" max="10759" width="0" hidden="1" customWidth="1"/>
    <col min="10760" max="10760" width="12.54296875" customWidth="1"/>
    <col min="10761" max="10761" width="0" hidden="1" customWidth="1"/>
    <col min="10762" max="10762" width="12.54296875" customWidth="1"/>
    <col min="10763" max="10763" width="0" hidden="1" customWidth="1"/>
    <col min="10764" max="10764" width="12.54296875" customWidth="1"/>
    <col min="10765" max="10765" width="0" hidden="1" customWidth="1"/>
    <col min="11009" max="11009" width="3.54296875" customWidth="1"/>
    <col min="11010" max="11010" width="6.453125" customWidth="1"/>
    <col min="11011" max="11011" width="46.54296875" bestFit="1" customWidth="1"/>
    <col min="11012" max="11012" width="12.54296875" customWidth="1"/>
    <col min="11013" max="11013" width="0" hidden="1" customWidth="1"/>
    <col min="11014" max="11014" width="12.54296875" customWidth="1"/>
    <col min="11015" max="11015" width="0" hidden="1" customWidth="1"/>
    <col min="11016" max="11016" width="12.54296875" customWidth="1"/>
    <col min="11017" max="11017" width="0" hidden="1" customWidth="1"/>
    <col min="11018" max="11018" width="12.54296875" customWidth="1"/>
    <col min="11019" max="11019" width="0" hidden="1" customWidth="1"/>
    <col min="11020" max="11020" width="12.54296875" customWidth="1"/>
    <col min="11021" max="11021" width="0" hidden="1" customWidth="1"/>
    <col min="11265" max="11265" width="3.54296875" customWidth="1"/>
    <col min="11266" max="11266" width="6.453125" customWidth="1"/>
    <col min="11267" max="11267" width="46.54296875" bestFit="1" customWidth="1"/>
    <col min="11268" max="11268" width="12.54296875" customWidth="1"/>
    <col min="11269" max="11269" width="0" hidden="1" customWidth="1"/>
    <col min="11270" max="11270" width="12.54296875" customWidth="1"/>
    <col min="11271" max="11271" width="0" hidden="1" customWidth="1"/>
    <col min="11272" max="11272" width="12.54296875" customWidth="1"/>
    <col min="11273" max="11273" width="0" hidden="1" customWidth="1"/>
    <col min="11274" max="11274" width="12.54296875" customWidth="1"/>
    <col min="11275" max="11275" width="0" hidden="1" customWidth="1"/>
    <col min="11276" max="11276" width="12.54296875" customWidth="1"/>
    <col min="11277" max="11277" width="0" hidden="1" customWidth="1"/>
    <col min="11521" max="11521" width="3.54296875" customWidth="1"/>
    <col min="11522" max="11522" width="6.453125" customWidth="1"/>
    <col min="11523" max="11523" width="46.54296875" bestFit="1" customWidth="1"/>
    <col min="11524" max="11524" width="12.54296875" customWidth="1"/>
    <col min="11525" max="11525" width="0" hidden="1" customWidth="1"/>
    <col min="11526" max="11526" width="12.54296875" customWidth="1"/>
    <col min="11527" max="11527" width="0" hidden="1" customWidth="1"/>
    <col min="11528" max="11528" width="12.54296875" customWidth="1"/>
    <col min="11529" max="11529" width="0" hidden="1" customWidth="1"/>
    <col min="11530" max="11530" width="12.54296875" customWidth="1"/>
    <col min="11531" max="11531" width="0" hidden="1" customWidth="1"/>
    <col min="11532" max="11532" width="12.54296875" customWidth="1"/>
    <col min="11533" max="11533" width="0" hidden="1" customWidth="1"/>
    <col min="11777" max="11777" width="3.54296875" customWidth="1"/>
    <col min="11778" max="11778" width="6.453125" customWidth="1"/>
    <col min="11779" max="11779" width="46.54296875" bestFit="1" customWidth="1"/>
    <col min="11780" max="11780" width="12.54296875" customWidth="1"/>
    <col min="11781" max="11781" width="0" hidden="1" customWidth="1"/>
    <col min="11782" max="11782" width="12.54296875" customWidth="1"/>
    <col min="11783" max="11783" width="0" hidden="1" customWidth="1"/>
    <col min="11784" max="11784" width="12.54296875" customWidth="1"/>
    <col min="11785" max="11785" width="0" hidden="1" customWidth="1"/>
    <col min="11786" max="11786" width="12.54296875" customWidth="1"/>
    <col min="11787" max="11787" width="0" hidden="1" customWidth="1"/>
    <col min="11788" max="11788" width="12.54296875" customWidth="1"/>
    <col min="11789" max="11789" width="0" hidden="1" customWidth="1"/>
    <col min="12033" max="12033" width="3.54296875" customWidth="1"/>
    <col min="12034" max="12034" width="6.453125" customWidth="1"/>
    <col min="12035" max="12035" width="46.54296875" bestFit="1" customWidth="1"/>
    <col min="12036" max="12036" width="12.54296875" customWidth="1"/>
    <col min="12037" max="12037" width="0" hidden="1" customWidth="1"/>
    <col min="12038" max="12038" width="12.54296875" customWidth="1"/>
    <col min="12039" max="12039" width="0" hidden="1" customWidth="1"/>
    <col min="12040" max="12040" width="12.54296875" customWidth="1"/>
    <col min="12041" max="12041" width="0" hidden="1" customWidth="1"/>
    <col min="12042" max="12042" width="12.54296875" customWidth="1"/>
    <col min="12043" max="12043" width="0" hidden="1" customWidth="1"/>
    <col min="12044" max="12044" width="12.54296875" customWidth="1"/>
    <col min="12045" max="12045" width="0" hidden="1" customWidth="1"/>
    <col min="12289" max="12289" width="3.54296875" customWidth="1"/>
    <col min="12290" max="12290" width="6.453125" customWidth="1"/>
    <col min="12291" max="12291" width="46.54296875" bestFit="1" customWidth="1"/>
    <col min="12292" max="12292" width="12.54296875" customWidth="1"/>
    <col min="12293" max="12293" width="0" hidden="1" customWidth="1"/>
    <col min="12294" max="12294" width="12.54296875" customWidth="1"/>
    <col min="12295" max="12295" width="0" hidden="1" customWidth="1"/>
    <col min="12296" max="12296" width="12.54296875" customWidth="1"/>
    <col min="12297" max="12297" width="0" hidden="1" customWidth="1"/>
    <col min="12298" max="12298" width="12.54296875" customWidth="1"/>
    <col min="12299" max="12299" width="0" hidden="1" customWidth="1"/>
    <col min="12300" max="12300" width="12.54296875" customWidth="1"/>
    <col min="12301" max="12301" width="0" hidden="1" customWidth="1"/>
    <col min="12545" max="12545" width="3.54296875" customWidth="1"/>
    <col min="12546" max="12546" width="6.453125" customWidth="1"/>
    <col min="12547" max="12547" width="46.54296875" bestFit="1" customWidth="1"/>
    <col min="12548" max="12548" width="12.54296875" customWidth="1"/>
    <col min="12549" max="12549" width="0" hidden="1" customWidth="1"/>
    <col min="12550" max="12550" width="12.54296875" customWidth="1"/>
    <col min="12551" max="12551" width="0" hidden="1" customWidth="1"/>
    <col min="12552" max="12552" width="12.54296875" customWidth="1"/>
    <col min="12553" max="12553" width="0" hidden="1" customWidth="1"/>
    <col min="12554" max="12554" width="12.54296875" customWidth="1"/>
    <col min="12555" max="12555" width="0" hidden="1" customWidth="1"/>
    <col min="12556" max="12556" width="12.54296875" customWidth="1"/>
    <col min="12557" max="12557" width="0" hidden="1" customWidth="1"/>
    <col min="12801" max="12801" width="3.54296875" customWidth="1"/>
    <col min="12802" max="12802" width="6.453125" customWidth="1"/>
    <col min="12803" max="12803" width="46.54296875" bestFit="1" customWidth="1"/>
    <col min="12804" max="12804" width="12.54296875" customWidth="1"/>
    <col min="12805" max="12805" width="0" hidden="1" customWidth="1"/>
    <col min="12806" max="12806" width="12.54296875" customWidth="1"/>
    <col min="12807" max="12807" width="0" hidden="1" customWidth="1"/>
    <col min="12808" max="12808" width="12.54296875" customWidth="1"/>
    <col min="12809" max="12809" width="0" hidden="1" customWidth="1"/>
    <col min="12810" max="12810" width="12.54296875" customWidth="1"/>
    <col min="12811" max="12811" width="0" hidden="1" customWidth="1"/>
    <col min="12812" max="12812" width="12.54296875" customWidth="1"/>
    <col min="12813" max="12813" width="0" hidden="1" customWidth="1"/>
    <col min="13057" max="13057" width="3.54296875" customWidth="1"/>
    <col min="13058" max="13058" width="6.453125" customWidth="1"/>
    <col min="13059" max="13059" width="46.54296875" bestFit="1" customWidth="1"/>
    <col min="13060" max="13060" width="12.54296875" customWidth="1"/>
    <col min="13061" max="13061" width="0" hidden="1" customWidth="1"/>
    <col min="13062" max="13062" width="12.54296875" customWidth="1"/>
    <col min="13063" max="13063" width="0" hidden="1" customWidth="1"/>
    <col min="13064" max="13064" width="12.54296875" customWidth="1"/>
    <col min="13065" max="13065" width="0" hidden="1" customWidth="1"/>
    <col min="13066" max="13066" width="12.54296875" customWidth="1"/>
    <col min="13067" max="13067" width="0" hidden="1" customWidth="1"/>
    <col min="13068" max="13068" width="12.54296875" customWidth="1"/>
    <col min="13069" max="13069" width="0" hidden="1" customWidth="1"/>
    <col min="13313" max="13313" width="3.54296875" customWidth="1"/>
    <col min="13314" max="13314" width="6.453125" customWidth="1"/>
    <col min="13315" max="13315" width="46.54296875" bestFit="1" customWidth="1"/>
    <col min="13316" max="13316" width="12.54296875" customWidth="1"/>
    <col min="13317" max="13317" width="0" hidden="1" customWidth="1"/>
    <col min="13318" max="13318" width="12.54296875" customWidth="1"/>
    <col min="13319" max="13319" width="0" hidden="1" customWidth="1"/>
    <col min="13320" max="13320" width="12.54296875" customWidth="1"/>
    <col min="13321" max="13321" width="0" hidden="1" customWidth="1"/>
    <col min="13322" max="13322" width="12.54296875" customWidth="1"/>
    <col min="13323" max="13323" width="0" hidden="1" customWidth="1"/>
    <col min="13324" max="13324" width="12.54296875" customWidth="1"/>
    <col min="13325" max="13325" width="0" hidden="1" customWidth="1"/>
    <col min="13569" max="13569" width="3.54296875" customWidth="1"/>
    <col min="13570" max="13570" width="6.453125" customWidth="1"/>
    <col min="13571" max="13571" width="46.54296875" bestFit="1" customWidth="1"/>
    <col min="13572" max="13572" width="12.54296875" customWidth="1"/>
    <col min="13573" max="13573" width="0" hidden="1" customWidth="1"/>
    <col min="13574" max="13574" width="12.54296875" customWidth="1"/>
    <col min="13575" max="13575" width="0" hidden="1" customWidth="1"/>
    <col min="13576" max="13576" width="12.54296875" customWidth="1"/>
    <col min="13577" max="13577" width="0" hidden="1" customWidth="1"/>
    <col min="13578" max="13578" width="12.54296875" customWidth="1"/>
    <col min="13579" max="13579" width="0" hidden="1" customWidth="1"/>
    <col min="13580" max="13580" width="12.54296875" customWidth="1"/>
    <col min="13581" max="13581" width="0" hidden="1" customWidth="1"/>
    <col min="13825" max="13825" width="3.54296875" customWidth="1"/>
    <col min="13826" max="13826" width="6.453125" customWidth="1"/>
    <col min="13827" max="13827" width="46.54296875" bestFit="1" customWidth="1"/>
    <col min="13828" max="13828" width="12.54296875" customWidth="1"/>
    <col min="13829" max="13829" width="0" hidden="1" customWidth="1"/>
    <col min="13830" max="13830" width="12.54296875" customWidth="1"/>
    <col min="13831" max="13831" width="0" hidden="1" customWidth="1"/>
    <col min="13832" max="13832" width="12.54296875" customWidth="1"/>
    <col min="13833" max="13833" width="0" hidden="1" customWidth="1"/>
    <col min="13834" max="13834" width="12.54296875" customWidth="1"/>
    <col min="13835" max="13835" width="0" hidden="1" customWidth="1"/>
    <col min="13836" max="13836" width="12.54296875" customWidth="1"/>
    <col min="13837" max="13837" width="0" hidden="1" customWidth="1"/>
    <col min="14081" max="14081" width="3.54296875" customWidth="1"/>
    <col min="14082" max="14082" width="6.453125" customWidth="1"/>
    <col min="14083" max="14083" width="46.54296875" bestFit="1" customWidth="1"/>
    <col min="14084" max="14084" width="12.54296875" customWidth="1"/>
    <col min="14085" max="14085" width="0" hidden="1" customWidth="1"/>
    <col min="14086" max="14086" width="12.54296875" customWidth="1"/>
    <col min="14087" max="14087" width="0" hidden="1" customWidth="1"/>
    <col min="14088" max="14088" width="12.54296875" customWidth="1"/>
    <col min="14089" max="14089" width="0" hidden="1" customWidth="1"/>
    <col min="14090" max="14090" width="12.54296875" customWidth="1"/>
    <col min="14091" max="14091" width="0" hidden="1" customWidth="1"/>
    <col min="14092" max="14092" width="12.54296875" customWidth="1"/>
    <col min="14093" max="14093" width="0" hidden="1" customWidth="1"/>
    <col min="14337" max="14337" width="3.54296875" customWidth="1"/>
    <col min="14338" max="14338" width="6.453125" customWidth="1"/>
    <col min="14339" max="14339" width="46.54296875" bestFit="1" customWidth="1"/>
    <col min="14340" max="14340" width="12.54296875" customWidth="1"/>
    <col min="14341" max="14341" width="0" hidden="1" customWidth="1"/>
    <col min="14342" max="14342" width="12.54296875" customWidth="1"/>
    <col min="14343" max="14343" width="0" hidden="1" customWidth="1"/>
    <col min="14344" max="14344" width="12.54296875" customWidth="1"/>
    <col min="14345" max="14345" width="0" hidden="1" customWidth="1"/>
    <col min="14346" max="14346" width="12.54296875" customWidth="1"/>
    <col min="14347" max="14347" width="0" hidden="1" customWidth="1"/>
    <col min="14348" max="14348" width="12.54296875" customWidth="1"/>
    <col min="14349" max="14349" width="0" hidden="1" customWidth="1"/>
    <col min="14593" max="14593" width="3.54296875" customWidth="1"/>
    <col min="14594" max="14594" width="6.453125" customWidth="1"/>
    <col min="14595" max="14595" width="46.54296875" bestFit="1" customWidth="1"/>
    <col min="14596" max="14596" width="12.54296875" customWidth="1"/>
    <col min="14597" max="14597" width="0" hidden="1" customWidth="1"/>
    <col min="14598" max="14598" width="12.54296875" customWidth="1"/>
    <col min="14599" max="14599" width="0" hidden="1" customWidth="1"/>
    <col min="14600" max="14600" width="12.54296875" customWidth="1"/>
    <col min="14601" max="14601" width="0" hidden="1" customWidth="1"/>
    <col min="14602" max="14602" width="12.54296875" customWidth="1"/>
    <col min="14603" max="14603" width="0" hidden="1" customWidth="1"/>
    <col min="14604" max="14604" width="12.54296875" customWidth="1"/>
    <col min="14605" max="14605" width="0" hidden="1" customWidth="1"/>
    <col min="14849" max="14849" width="3.54296875" customWidth="1"/>
    <col min="14850" max="14850" width="6.453125" customWidth="1"/>
    <col min="14851" max="14851" width="46.54296875" bestFit="1" customWidth="1"/>
    <col min="14852" max="14852" width="12.54296875" customWidth="1"/>
    <col min="14853" max="14853" width="0" hidden="1" customWidth="1"/>
    <col min="14854" max="14854" width="12.54296875" customWidth="1"/>
    <col min="14855" max="14855" width="0" hidden="1" customWidth="1"/>
    <col min="14856" max="14856" width="12.54296875" customWidth="1"/>
    <col min="14857" max="14857" width="0" hidden="1" customWidth="1"/>
    <col min="14858" max="14858" width="12.54296875" customWidth="1"/>
    <col min="14859" max="14859" width="0" hidden="1" customWidth="1"/>
    <col min="14860" max="14860" width="12.54296875" customWidth="1"/>
    <col min="14861" max="14861" width="0" hidden="1" customWidth="1"/>
    <col min="15105" max="15105" width="3.54296875" customWidth="1"/>
    <col min="15106" max="15106" width="6.453125" customWidth="1"/>
    <col min="15107" max="15107" width="46.54296875" bestFit="1" customWidth="1"/>
    <col min="15108" max="15108" width="12.54296875" customWidth="1"/>
    <col min="15109" max="15109" width="0" hidden="1" customWidth="1"/>
    <col min="15110" max="15110" width="12.54296875" customWidth="1"/>
    <col min="15111" max="15111" width="0" hidden="1" customWidth="1"/>
    <col min="15112" max="15112" width="12.54296875" customWidth="1"/>
    <col min="15113" max="15113" width="0" hidden="1" customWidth="1"/>
    <col min="15114" max="15114" width="12.54296875" customWidth="1"/>
    <col min="15115" max="15115" width="0" hidden="1" customWidth="1"/>
    <col min="15116" max="15116" width="12.54296875" customWidth="1"/>
    <col min="15117" max="15117" width="0" hidden="1" customWidth="1"/>
    <col min="15361" max="15361" width="3.54296875" customWidth="1"/>
    <col min="15362" max="15362" width="6.453125" customWidth="1"/>
    <col min="15363" max="15363" width="46.54296875" bestFit="1" customWidth="1"/>
    <col min="15364" max="15364" width="12.54296875" customWidth="1"/>
    <col min="15365" max="15365" width="0" hidden="1" customWidth="1"/>
    <col min="15366" max="15366" width="12.54296875" customWidth="1"/>
    <col min="15367" max="15367" width="0" hidden="1" customWidth="1"/>
    <col min="15368" max="15368" width="12.54296875" customWidth="1"/>
    <col min="15369" max="15369" width="0" hidden="1" customWidth="1"/>
    <col min="15370" max="15370" width="12.54296875" customWidth="1"/>
    <col min="15371" max="15371" width="0" hidden="1" customWidth="1"/>
    <col min="15372" max="15372" width="12.54296875" customWidth="1"/>
    <col min="15373" max="15373" width="0" hidden="1" customWidth="1"/>
    <col min="15617" max="15617" width="3.54296875" customWidth="1"/>
    <col min="15618" max="15618" width="6.453125" customWidth="1"/>
    <col min="15619" max="15619" width="46.54296875" bestFit="1" customWidth="1"/>
    <col min="15620" max="15620" width="12.54296875" customWidth="1"/>
    <col min="15621" max="15621" width="0" hidden="1" customWidth="1"/>
    <col min="15622" max="15622" width="12.54296875" customWidth="1"/>
    <col min="15623" max="15623" width="0" hidden="1" customWidth="1"/>
    <col min="15624" max="15624" width="12.54296875" customWidth="1"/>
    <col min="15625" max="15625" width="0" hidden="1" customWidth="1"/>
    <col min="15626" max="15626" width="12.54296875" customWidth="1"/>
    <col min="15627" max="15627" width="0" hidden="1" customWidth="1"/>
    <col min="15628" max="15628" width="12.54296875" customWidth="1"/>
    <col min="15629" max="15629" width="0" hidden="1" customWidth="1"/>
    <col min="15873" max="15873" width="3.54296875" customWidth="1"/>
    <col min="15874" max="15874" width="6.453125" customWidth="1"/>
    <col min="15875" max="15875" width="46.54296875" bestFit="1" customWidth="1"/>
    <col min="15876" max="15876" width="12.54296875" customWidth="1"/>
    <col min="15877" max="15877" width="0" hidden="1" customWidth="1"/>
    <col min="15878" max="15878" width="12.54296875" customWidth="1"/>
    <col min="15879" max="15879" width="0" hidden="1" customWidth="1"/>
    <col min="15880" max="15880" width="12.54296875" customWidth="1"/>
    <col min="15881" max="15881" width="0" hidden="1" customWidth="1"/>
    <col min="15882" max="15882" width="12.54296875" customWidth="1"/>
    <col min="15883" max="15883" width="0" hidden="1" customWidth="1"/>
    <col min="15884" max="15884" width="12.54296875" customWidth="1"/>
    <col min="15885" max="15885" width="0" hidden="1" customWidth="1"/>
    <col min="16129" max="16129" width="3.54296875" customWidth="1"/>
    <col min="16130" max="16130" width="6.453125" customWidth="1"/>
    <col min="16131" max="16131" width="46.54296875" bestFit="1" customWidth="1"/>
    <col min="16132" max="16132" width="12.54296875" customWidth="1"/>
    <col min="16133" max="16133" width="0" hidden="1" customWidth="1"/>
    <col min="16134" max="16134" width="12.54296875" customWidth="1"/>
    <col min="16135" max="16135" width="0" hidden="1" customWidth="1"/>
    <col min="16136" max="16136" width="12.54296875" customWidth="1"/>
    <col min="16137" max="16137" width="0" hidden="1" customWidth="1"/>
    <col min="16138" max="16138" width="12.54296875" customWidth="1"/>
    <col min="16139" max="16139" width="0" hidden="1" customWidth="1"/>
    <col min="16140" max="16140" width="12.54296875" customWidth="1"/>
    <col min="16141" max="16141" width="0" hidden="1" customWidth="1"/>
  </cols>
  <sheetData>
    <row r="1" spans="1:13" ht="13" x14ac:dyDescent="0.3">
      <c r="B1" s="33" t="s">
        <v>48</v>
      </c>
      <c r="D1" s="107" t="s">
        <v>138</v>
      </c>
      <c r="E1" s="108"/>
      <c r="F1" s="109"/>
      <c r="G1" s="110" t="str">
        <f>Deadlines!A5</f>
        <v>MM/DD/YYYY</v>
      </c>
      <c r="H1" s="101"/>
      <c r="I1" s="30"/>
      <c r="K1" s="30"/>
      <c r="L1" s="30"/>
      <c r="M1"/>
    </row>
    <row r="2" spans="1:13" ht="13" x14ac:dyDescent="0.3">
      <c r="B2" t="s">
        <v>58</v>
      </c>
      <c r="D2" s="99" t="s">
        <v>139</v>
      </c>
      <c r="E2" s="98"/>
      <c r="F2" s="98"/>
      <c r="G2" s="106"/>
      <c r="H2" s="97"/>
      <c r="I2"/>
      <c r="J2"/>
      <c r="K2"/>
      <c r="L2"/>
      <c r="M2"/>
    </row>
    <row r="3" spans="1:13" ht="13" thickBot="1" x14ac:dyDescent="0.3">
      <c r="B3" t="s">
        <v>77</v>
      </c>
      <c r="D3" s="111" t="s">
        <v>140</v>
      </c>
      <c r="E3" s="112"/>
      <c r="F3" s="112"/>
      <c r="G3" s="112"/>
      <c r="H3" s="113"/>
      <c r="I3"/>
      <c r="J3"/>
      <c r="K3"/>
      <c r="L3"/>
      <c r="M3"/>
    </row>
    <row r="4" spans="1:13" ht="13" x14ac:dyDescent="0.3">
      <c r="D4" s="161" t="s">
        <v>2</v>
      </c>
      <c r="E4" s="162"/>
      <c r="F4" s="163" t="s">
        <v>29</v>
      </c>
      <c r="G4" s="164"/>
      <c r="H4" s="161" t="s">
        <v>30</v>
      </c>
      <c r="I4" s="165"/>
      <c r="J4" s="163" t="s">
        <v>31</v>
      </c>
      <c r="K4" s="164"/>
      <c r="L4" s="159" t="s">
        <v>1</v>
      </c>
      <c r="M4" s="160"/>
    </row>
    <row r="5" spans="1:13" s="12" customFormat="1" ht="13" x14ac:dyDescent="0.3">
      <c r="A5" s="5"/>
      <c r="B5" s="5"/>
      <c r="C5" s="5"/>
      <c r="D5" s="3" t="s">
        <v>150</v>
      </c>
      <c r="E5" s="22" t="s">
        <v>34</v>
      </c>
      <c r="F5" s="3" t="s">
        <v>150</v>
      </c>
      <c r="G5" s="22" t="s">
        <v>34</v>
      </c>
      <c r="H5" s="3" t="s">
        <v>150</v>
      </c>
      <c r="I5" s="22" t="s">
        <v>34</v>
      </c>
      <c r="J5" s="3" t="s">
        <v>150</v>
      </c>
      <c r="K5" s="22" t="s">
        <v>34</v>
      </c>
      <c r="L5" s="3" t="s">
        <v>150</v>
      </c>
      <c r="M5" s="22" t="s">
        <v>34</v>
      </c>
    </row>
    <row r="6" spans="1:13" s="12" customFormat="1" ht="13" x14ac:dyDescent="0.3">
      <c r="A6" s="5"/>
      <c r="B6" s="5"/>
      <c r="C6" s="127" t="s">
        <v>158</v>
      </c>
      <c r="D6" s="3"/>
      <c r="E6" s="22"/>
      <c r="F6" s="3"/>
      <c r="G6" s="22"/>
      <c r="H6" s="3"/>
      <c r="I6" s="22"/>
      <c r="J6" s="3"/>
      <c r="K6" s="22"/>
      <c r="L6" s="3"/>
      <c r="M6" s="22"/>
    </row>
    <row r="7" spans="1:13" ht="13" x14ac:dyDescent="0.3">
      <c r="A7" s="4" t="s">
        <v>3</v>
      </c>
      <c r="B7" s="5" t="s">
        <v>4</v>
      </c>
      <c r="C7" s="5"/>
      <c r="D7" s="44"/>
      <c r="E7" s="45"/>
      <c r="F7" s="44"/>
      <c r="G7" s="45"/>
      <c r="H7" s="44"/>
      <c r="I7" s="45"/>
      <c r="J7" s="65"/>
      <c r="K7" s="45"/>
      <c r="L7" s="44"/>
    </row>
    <row r="8" spans="1:13" x14ac:dyDescent="0.25">
      <c r="A8" s="33">
        <v>1</v>
      </c>
      <c r="B8" s="7"/>
      <c r="C8" s="7"/>
      <c r="D8" s="44">
        <v>0</v>
      </c>
      <c r="E8" s="45">
        <v>0</v>
      </c>
      <c r="F8" s="44">
        <f t="shared" ref="F8:K13" si="0">D8*1.04</f>
        <v>0</v>
      </c>
      <c r="G8" s="45">
        <f t="shared" si="0"/>
        <v>0</v>
      </c>
      <c r="H8" s="44">
        <f t="shared" si="0"/>
        <v>0</v>
      </c>
      <c r="I8" s="45">
        <f t="shared" si="0"/>
        <v>0</v>
      </c>
      <c r="J8" s="44">
        <f t="shared" si="0"/>
        <v>0</v>
      </c>
      <c r="K8" s="45">
        <f t="shared" si="0"/>
        <v>0</v>
      </c>
      <c r="L8" s="44">
        <f t="shared" ref="L8:M14" si="1">D8+F8+H8+J8</f>
        <v>0</v>
      </c>
      <c r="M8" s="27">
        <f t="shared" si="1"/>
        <v>0</v>
      </c>
    </row>
    <row r="9" spans="1:13" x14ac:dyDescent="0.25">
      <c r="A9" s="33">
        <v>2</v>
      </c>
      <c r="B9" s="7"/>
      <c r="C9" s="7"/>
      <c r="D9" s="44">
        <v>0</v>
      </c>
      <c r="E9" s="45">
        <v>0</v>
      </c>
      <c r="F9" s="44">
        <f t="shared" si="0"/>
        <v>0</v>
      </c>
      <c r="G9" s="45">
        <f t="shared" si="0"/>
        <v>0</v>
      </c>
      <c r="H9" s="44">
        <f t="shared" si="0"/>
        <v>0</v>
      </c>
      <c r="I9" s="45">
        <f t="shared" si="0"/>
        <v>0</v>
      </c>
      <c r="J9" s="44">
        <f t="shared" si="0"/>
        <v>0</v>
      </c>
      <c r="K9" s="45">
        <f t="shared" si="0"/>
        <v>0</v>
      </c>
      <c r="L9" s="44">
        <f t="shared" si="1"/>
        <v>0</v>
      </c>
      <c r="M9" s="27">
        <f t="shared" si="1"/>
        <v>0</v>
      </c>
    </row>
    <row r="10" spans="1:13" x14ac:dyDescent="0.25">
      <c r="A10" s="33">
        <v>3</v>
      </c>
      <c r="B10" s="7"/>
      <c r="C10" s="7"/>
      <c r="D10" s="44">
        <v>0</v>
      </c>
      <c r="E10" s="45">
        <v>0</v>
      </c>
      <c r="F10" s="44">
        <f t="shared" si="0"/>
        <v>0</v>
      </c>
      <c r="G10" s="45">
        <f t="shared" si="0"/>
        <v>0</v>
      </c>
      <c r="H10" s="44">
        <f t="shared" si="0"/>
        <v>0</v>
      </c>
      <c r="I10" s="45">
        <f t="shared" si="0"/>
        <v>0</v>
      </c>
      <c r="J10" s="44">
        <f t="shared" si="0"/>
        <v>0</v>
      </c>
      <c r="K10" s="45">
        <f t="shared" si="0"/>
        <v>0</v>
      </c>
      <c r="L10" s="44">
        <f t="shared" si="1"/>
        <v>0</v>
      </c>
      <c r="M10" s="27">
        <f t="shared" si="1"/>
        <v>0</v>
      </c>
    </row>
    <row r="11" spans="1:13" x14ac:dyDescent="0.25">
      <c r="A11" s="33">
        <v>4</v>
      </c>
      <c r="B11" s="7"/>
      <c r="C11" s="7"/>
      <c r="D11" s="44">
        <v>0</v>
      </c>
      <c r="E11" s="45">
        <v>0</v>
      </c>
      <c r="F11" s="44">
        <f t="shared" si="0"/>
        <v>0</v>
      </c>
      <c r="G11" s="45">
        <f t="shared" si="0"/>
        <v>0</v>
      </c>
      <c r="H11" s="44">
        <f t="shared" si="0"/>
        <v>0</v>
      </c>
      <c r="I11" s="45">
        <f t="shared" si="0"/>
        <v>0</v>
      </c>
      <c r="J11" s="44">
        <f t="shared" si="0"/>
        <v>0</v>
      </c>
      <c r="K11" s="45">
        <f t="shared" si="0"/>
        <v>0</v>
      </c>
      <c r="L11" s="44">
        <f t="shared" si="1"/>
        <v>0</v>
      </c>
      <c r="M11" s="27">
        <f t="shared" si="1"/>
        <v>0</v>
      </c>
    </row>
    <row r="12" spans="1:13" x14ac:dyDescent="0.25">
      <c r="A12" s="33">
        <v>5</v>
      </c>
      <c r="B12" s="7"/>
      <c r="C12" s="7"/>
      <c r="D12" s="44">
        <v>0</v>
      </c>
      <c r="E12" s="45">
        <v>0</v>
      </c>
      <c r="F12" s="44">
        <f t="shared" si="0"/>
        <v>0</v>
      </c>
      <c r="G12" s="45">
        <f t="shared" si="0"/>
        <v>0</v>
      </c>
      <c r="H12" s="44">
        <f t="shared" si="0"/>
        <v>0</v>
      </c>
      <c r="I12" s="45">
        <f t="shared" si="0"/>
        <v>0</v>
      </c>
      <c r="J12" s="44">
        <f t="shared" si="0"/>
        <v>0</v>
      </c>
      <c r="K12" s="45">
        <f t="shared" si="0"/>
        <v>0</v>
      </c>
      <c r="L12" s="44">
        <f t="shared" si="1"/>
        <v>0</v>
      </c>
      <c r="M12" s="27">
        <f t="shared" si="1"/>
        <v>0</v>
      </c>
    </row>
    <row r="13" spans="1:13" ht="14" x14ac:dyDescent="0.4">
      <c r="A13" s="33">
        <v>6</v>
      </c>
      <c r="B13" s="7"/>
      <c r="C13" s="7"/>
      <c r="D13" s="8">
        <v>0</v>
      </c>
      <c r="E13" s="24">
        <v>0</v>
      </c>
      <c r="F13" s="8">
        <f t="shared" si="0"/>
        <v>0</v>
      </c>
      <c r="G13" s="24">
        <f t="shared" si="0"/>
        <v>0</v>
      </c>
      <c r="H13" s="8">
        <f t="shared" si="0"/>
        <v>0</v>
      </c>
      <c r="I13" s="24">
        <f t="shared" si="0"/>
        <v>0</v>
      </c>
      <c r="J13" s="8">
        <f t="shared" si="0"/>
        <v>0</v>
      </c>
      <c r="K13" s="24">
        <f t="shared" si="0"/>
        <v>0</v>
      </c>
      <c r="L13" s="8">
        <f t="shared" si="1"/>
        <v>0</v>
      </c>
      <c r="M13" s="40">
        <f t="shared" si="1"/>
        <v>0</v>
      </c>
    </row>
    <row r="14" spans="1:13" ht="13" x14ac:dyDescent="0.3">
      <c r="A14" s="1"/>
      <c r="C14" s="7" t="s">
        <v>37</v>
      </c>
      <c r="D14" s="44">
        <f t="shared" ref="D14:I14" si="2">SUM(D8:D13)</f>
        <v>0</v>
      </c>
      <c r="E14" s="45">
        <f t="shared" si="2"/>
        <v>0</v>
      </c>
      <c r="F14" s="44">
        <f t="shared" si="2"/>
        <v>0</v>
      </c>
      <c r="G14" s="45">
        <f t="shared" si="2"/>
        <v>0</v>
      </c>
      <c r="H14" s="44">
        <f t="shared" si="2"/>
        <v>0</v>
      </c>
      <c r="I14" s="45">
        <f t="shared" si="2"/>
        <v>0</v>
      </c>
      <c r="J14" s="65">
        <f>SUM(J8:J13)</f>
        <v>0</v>
      </c>
      <c r="K14" s="45">
        <f>SUM(K8:K13)</f>
        <v>0</v>
      </c>
      <c r="L14" s="44">
        <f t="shared" si="1"/>
        <v>0</v>
      </c>
      <c r="M14" s="27">
        <f t="shared" si="1"/>
        <v>0</v>
      </c>
    </row>
    <row r="15" spans="1:13" ht="13" x14ac:dyDescent="0.3">
      <c r="A15" s="1"/>
      <c r="B15" s="7"/>
      <c r="C15" s="7"/>
      <c r="D15" s="63"/>
      <c r="E15" s="64"/>
      <c r="F15" s="63"/>
      <c r="G15" s="64"/>
      <c r="H15" s="63"/>
      <c r="I15" s="64"/>
      <c r="J15" s="91"/>
      <c r="K15" s="64"/>
      <c r="L15" s="44"/>
      <c r="M15" s="27"/>
    </row>
    <row r="16" spans="1:13" ht="13" x14ac:dyDescent="0.3">
      <c r="A16" s="4" t="s">
        <v>5</v>
      </c>
      <c r="B16" s="5" t="s">
        <v>6</v>
      </c>
      <c r="C16" s="5"/>
      <c r="D16" s="63"/>
      <c r="E16" s="64"/>
      <c r="F16" s="63"/>
      <c r="G16" s="64"/>
      <c r="H16" s="63"/>
      <c r="I16" s="64"/>
      <c r="J16" s="91"/>
      <c r="K16" s="64"/>
      <c r="L16" s="44"/>
      <c r="M16" s="27"/>
    </row>
    <row r="17" spans="1:13" x14ac:dyDescent="0.25">
      <c r="A17" s="33">
        <v>7</v>
      </c>
      <c r="B17" s="7" t="s">
        <v>49</v>
      </c>
      <c r="C17" s="7"/>
      <c r="D17" s="44"/>
      <c r="E17" s="45"/>
      <c r="F17" s="44"/>
      <c r="G17" s="45"/>
      <c r="H17" s="44"/>
      <c r="I17" s="45"/>
      <c r="J17" s="65"/>
      <c r="K17" s="45"/>
      <c r="L17" s="44"/>
      <c r="M17" s="27"/>
    </row>
    <row r="18" spans="1:13" ht="13" x14ac:dyDescent="0.3">
      <c r="A18" s="4"/>
      <c r="B18" s="7"/>
      <c r="C18" s="7"/>
      <c r="D18" s="44">
        <v>0</v>
      </c>
      <c r="E18" s="45">
        <v>0</v>
      </c>
      <c r="F18" s="44">
        <f t="shared" ref="F18:K18" si="3">D18*1.04</f>
        <v>0</v>
      </c>
      <c r="G18" s="45">
        <f t="shared" si="3"/>
        <v>0</v>
      </c>
      <c r="H18" s="44">
        <f t="shared" si="3"/>
        <v>0</v>
      </c>
      <c r="I18" s="45">
        <f t="shared" si="3"/>
        <v>0</v>
      </c>
      <c r="J18" s="44">
        <f t="shared" si="3"/>
        <v>0</v>
      </c>
      <c r="K18" s="45">
        <f t="shared" si="3"/>
        <v>0</v>
      </c>
      <c r="L18" s="44">
        <f>D18+F18+H18+J18</f>
        <v>0</v>
      </c>
      <c r="M18" s="27">
        <f>E18+G18+I18+K18</f>
        <v>0</v>
      </c>
    </row>
    <row r="19" spans="1:13" ht="13" x14ac:dyDescent="0.3">
      <c r="A19" s="4"/>
      <c r="B19" s="7" t="s">
        <v>51</v>
      </c>
      <c r="C19" s="7"/>
      <c r="D19" s="44"/>
      <c r="E19" s="45"/>
      <c r="F19" s="44"/>
      <c r="G19" s="45"/>
      <c r="H19" s="44"/>
      <c r="I19" s="45"/>
      <c r="J19" s="65"/>
      <c r="K19" s="45"/>
      <c r="L19" s="44"/>
      <c r="M19" s="27"/>
    </row>
    <row r="20" spans="1:13" ht="13" x14ac:dyDescent="0.3">
      <c r="A20" s="4"/>
      <c r="B20" s="7"/>
      <c r="C20" s="127" t="s">
        <v>157</v>
      </c>
      <c r="D20" s="44"/>
      <c r="E20" s="45"/>
      <c r="F20" s="44"/>
      <c r="G20" s="45"/>
      <c r="H20" s="44"/>
      <c r="I20" s="45"/>
      <c r="J20" s="65"/>
      <c r="K20" s="45"/>
      <c r="L20" s="44"/>
      <c r="M20" s="27"/>
    </row>
    <row r="21" spans="1:13" ht="13" x14ac:dyDescent="0.3">
      <c r="A21" s="4"/>
      <c r="B21" s="7" t="s">
        <v>141</v>
      </c>
      <c r="C21" s="7"/>
      <c r="D21" s="44"/>
      <c r="E21" s="45"/>
      <c r="F21" s="44"/>
      <c r="G21" s="45"/>
      <c r="H21" s="44"/>
      <c r="I21" s="45"/>
      <c r="J21" s="65"/>
      <c r="K21" s="45"/>
      <c r="L21" s="44"/>
      <c r="M21" s="27"/>
    </row>
    <row r="22" spans="1:13" ht="13" x14ac:dyDescent="0.3">
      <c r="A22" s="1"/>
      <c r="B22" s="7"/>
      <c r="C22" s="7"/>
      <c r="D22" s="44">
        <v>0</v>
      </c>
      <c r="E22" s="45">
        <v>0</v>
      </c>
      <c r="F22" s="44">
        <f t="shared" ref="F22:K22" si="4">D22*1.05</f>
        <v>0</v>
      </c>
      <c r="G22" s="45">
        <f t="shared" si="4"/>
        <v>0</v>
      </c>
      <c r="H22" s="44">
        <f t="shared" si="4"/>
        <v>0</v>
      </c>
      <c r="I22" s="45">
        <f t="shared" si="4"/>
        <v>0</v>
      </c>
      <c r="J22" s="44">
        <f t="shared" si="4"/>
        <v>0</v>
      </c>
      <c r="K22" s="45">
        <f t="shared" si="4"/>
        <v>0</v>
      </c>
      <c r="L22" s="44">
        <f>D22+F22+H22+J22</f>
        <v>0</v>
      </c>
      <c r="M22" s="27">
        <f>E22+G22+I22+K22</f>
        <v>0</v>
      </c>
    </row>
    <row r="23" spans="1:13" x14ac:dyDescent="0.25">
      <c r="A23" s="33">
        <v>8</v>
      </c>
      <c r="B23" s="7" t="s">
        <v>50</v>
      </c>
      <c r="C23" s="7"/>
      <c r="D23" s="44"/>
      <c r="E23" s="45"/>
      <c r="F23" s="44"/>
      <c r="G23" s="45"/>
      <c r="H23" s="44"/>
      <c r="I23" s="45"/>
      <c r="J23" s="65"/>
      <c r="K23" s="45"/>
      <c r="L23" s="44"/>
      <c r="M23" s="27"/>
    </row>
    <row r="24" spans="1:13" ht="14" x14ac:dyDescent="0.4">
      <c r="A24" s="4"/>
      <c r="B24" s="7"/>
      <c r="C24" s="7"/>
      <c r="D24" s="8">
        <v>0</v>
      </c>
      <c r="E24" s="24">
        <v>0</v>
      </c>
      <c r="F24" s="8">
        <f t="shared" ref="F24:K24" si="5">D24*1.04</f>
        <v>0</v>
      </c>
      <c r="G24" s="24">
        <f t="shared" si="5"/>
        <v>0</v>
      </c>
      <c r="H24" s="8">
        <f t="shared" si="5"/>
        <v>0</v>
      </c>
      <c r="I24" s="24">
        <f t="shared" si="5"/>
        <v>0</v>
      </c>
      <c r="J24" s="8">
        <f t="shared" si="5"/>
        <v>0</v>
      </c>
      <c r="K24" s="24">
        <f t="shared" si="5"/>
        <v>0</v>
      </c>
      <c r="L24" s="8">
        <f t="shared" ref="L24:M26" si="6">D24+F24+H24+J24</f>
        <v>0</v>
      </c>
      <c r="M24" s="40">
        <f t="shared" si="6"/>
        <v>0</v>
      </c>
    </row>
    <row r="25" spans="1:13" ht="13" x14ac:dyDescent="0.3">
      <c r="A25" s="1"/>
      <c r="C25" s="7" t="s">
        <v>38</v>
      </c>
      <c r="D25" s="44">
        <f t="shared" ref="D25:K25" si="7">SUM(D17:D24)</f>
        <v>0</v>
      </c>
      <c r="E25" s="45">
        <f t="shared" si="7"/>
        <v>0</v>
      </c>
      <c r="F25" s="44">
        <f t="shared" si="7"/>
        <v>0</v>
      </c>
      <c r="G25" s="45">
        <f t="shared" si="7"/>
        <v>0</v>
      </c>
      <c r="H25" s="44">
        <f t="shared" si="7"/>
        <v>0</v>
      </c>
      <c r="I25" s="45">
        <f t="shared" si="7"/>
        <v>0</v>
      </c>
      <c r="J25" s="65">
        <f t="shared" si="7"/>
        <v>0</v>
      </c>
      <c r="K25" s="45">
        <f t="shared" si="7"/>
        <v>0</v>
      </c>
      <c r="L25" s="44">
        <f t="shared" si="6"/>
        <v>0</v>
      </c>
      <c r="M25" s="27">
        <f t="shared" si="6"/>
        <v>0</v>
      </c>
    </row>
    <row r="26" spans="1:13" ht="13" x14ac:dyDescent="0.3">
      <c r="A26" s="1"/>
      <c r="C26" s="7" t="s">
        <v>7</v>
      </c>
      <c r="D26" s="44">
        <f t="shared" ref="D26:K26" si="8">+D14+D25</f>
        <v>0</v>
      </c>
      <c r="E26" s="45">
        <f t="shared" si="8"/>
        <v>0</v>
      </c>
      <c r="F26" s="44">
        <f t="shared" si="8"/>
        <v>0</v>
      </c>
      <c r="G26" s="45">
        <f t="shared" si="8"/>
        <v>0</v>
      </c>
      <c r="H26" s="44">
        <f>+H14+H25</f>
        <v>0</v>
      </c>
      <c r="I26" s="45">
        <f t="shared" si="8"/>
        <v>0</v>
      </c>
      <c r="J26" s="65">
        <f t="shared" si="8"/>
        <v>0</v>
      </c>
      <c r="K26" s="45">
        <f t="shared" si="8"/>
        <v>0</v>
      </c>
      <c r="L26" s="44">
        <f t="shared" si="6"/>
        <v>0</v>
      </c>
      <c r="M26" s="27">
        <f t="shared" si="6"/>
        <v>0</v>
      </c>
    </row>
    <row r="27" spans="1:13" ht="13" x14ac:dyDescent="0.3">
      <c r="A27" s="1"/>
      <c r="B27" s="7"/>
      <c r="C27" s="7"/>
      <c r="D27" s="44"/>
      <c r="E27" s="45"/>
      <c r="F27" s="44"/>
      <c r="G27" s="45"/>
      <c r="H27" s="44"/>
      <c r="I27" s="45"/>
      <c r="J27" s="65"/>
      <c r="K27" s="45"/>
      <c r="L27" s="44"/>
      <c r="M27" s="27"/>
    </row>
    <row r="28" spans="1:13" ht="13" x14ac:dyDescent="0.3">
      <c r="A28" s="4" t="s">
        <v>8</v>
      </c>
      <c r="B28" s="5" t="s">
        <v>9</v>
      </c>
      <c r="C28" s="5"/>
      <c r="D28" s="44"/>
      <c r="E28" s="45"/>
      <c r="F28" s="44"/>
      <c r="G28" s="45"/>
      <c r="H28" s="44"/>
      <c r="I28" s="45"/>
      <c r="J28" s="65"/>
      <c r="K28" s="45"/>
      <c r="L28" s="44"/>
      <c r="M28" s="27"/>
    </row>
    <row r="29" spans="1:13" x14ac:dyDescent="0.25">
      <c r="A29" s="33">
        <v>1</v>
      </c>
      <c r="B29" s="20">
        <v>0.45</v>
      </c>
      <c r="C29" s="38" t="s">
        <v>52</v>
      </c>
      <c r="D29" s="44">
        <f t="shared" ref="D29:K29" si="9">$B$29*D8</f>
        <v>0</v>
      </c>
      <c r="E29" s="45">
        <f t="shared" si="9"/>
        <v>0</v>
      </c>
      <c r="F29" s="44">
        <f t="shared" si="9"/>
        <v>0</v>
      </c>
      <c r="G29" s="45">
        <f t="shared" si="9"/>
        <v>0</v>
      </c>
      <c r="H29" s="44">
        <f t="shared" si="9"/>
        <v>0</v>
      </c>
      <c r="I29" s="45">
        <f t="shared" si="9"/>
        <v>0</v>
      </c>
      <c r="J29" s="65">
        <f t="shared" si="9"/>
        <v>0</v>
      </c>
      <c r="K29" s="45">
        <f t="shared" si="9"/>
        <v>0</v>
      </c>
      <c r="L29" s="44">
        <f t="shared" ref="L29:M36" si="10">D29+F29+H29+J29</f>
        <v>0</v>
      </c>
      <c r="M29" s="27">
        <f t="shared" si="10"/>
        <v>0</v>
      </c>
    </row>
    <row r="30" spans="1:13" x14ac:dyDescent="0.25">
      <c r="A30" s="33">
        <v>2</v>
      </c>
      <c r="B30" s="20">
        <v>0.14499999999999999</v>
      </c>
      <c r="C30" s="38" t="s">
        <v>53</v>
      </c>
      <c r="D30" s="44">
        <f t="shared" ref="D30:K30" si="11">$B$30*D9</f>
        <v>0</v>
      </c>
      <c r="E30" s="45">
        <f t="shared" si="11"/>
        <v>0</v>
      </c>
      <c r="F30" s="44">
        <f t="shared" si="11"/>
        <v>0</v>
      </c>
      <c r="G30" s="45">
        <f t="shared" si="11"/>
        <v>0</v>
      </c>
      <c r="H30" s="44">
        <f t="shared" si="11"/>
        <v>0</v>
      </c>
      <c r="I30" s="45">
        <f t="shared" si="11"/>
        <v>0</v>
      </c>
      <c r="J30" s="65">
        <f t="shared" si="11"/>
        <v>0</v>
      </c>
      <c r="K30" s="45">
        <f t="shared" si="11"/>
        <v>0</v>
      </c>
      <c r="L30" s="44">
        <f t="shared" si="10"/>
        <v>0</v>
      </c>
      <c r="M30" s="27">
        <f t="shared" si="10"/>
        <v>0</v>
      </c>
    </row>
    <row r="31" spans="1:13" x14ac:dyDescent="0.25">
      <c r="A31" s="33">
        <v>3</v>
      </c>
      <c r="B31" s="20">
        <v>0.14499999999999999</v>
      </c>
      <c r="C31" s="38" t="s">
        <v>53</v>
      </c>
      <c r="D31" s="44">
        <f t="shared" ref="D31:K31" si="12">$B$31*D10</f>
        <v>0</v>
      </c>
      <c r="E31" s="45">
        <f t="shared" si="12"/>
        <v>0</v>
      </c>
      <c r="F31" s="44">
        <f t="shared" si="12"/>
        <v>0</v>
      </c>
      <c r="G31" s="45">
        <f t="shared" si="12"/>
        <v>0</v>
      </c>
      <c r="H31" s="44">
        <f t="shared" si="12"/>
        <v>0</v>
      </c>
      <c r="I31" s="45">
        <f t="shared" si="12"/>
        <v>0</v>
      </c>
      <c r="J31" s="65">
        <f t="shared" si="12"/>
        <v>0</v>
      </c>
      <c r="K31" s="45">
        <f t="shared" si="12"/>
        <v>0</v>
      </c>
      <c r="L31" s="44">
        <f t="shared" si="10"/>
        <v>0</v>
      </c>
      <c r="M31" s="27">
        <f t="shared" si="10"/>
        <v>0</v>
      </c>
    </row>
    <row r="32" spans="1:13" x14ac:dyDescent="0.25">
      <c r="A32" s="33">
        <v>4</v>
      </c>
      <c r="B32" s="20">
        <v>0.14499999999999999</v>
      </c>
      <c r="C32" s="38" t="s">
        <v>53</v>
      </c>
      <c r="D32" s="44">
        <f t="shared" ref="D32:K32" si="13">$B$32*D11</f>
        <v>0</v>
      </c>
      <c r="E32" s="45">
        <f t="shared" si="13"/>
        <v>0</v>
      </c>
      <c r="F32" s="44">
        <f t="shared" si="13"/>
        <v>0</v>
      </c>
      <c r="G32" s="45">
        <f t="shared" si="13"/>
        <v>0</v>
      </c>
      <c r="H32" s="44">
        <f t="shared" si="13"/>
        <v>0</v>
      </c>
      <c r="I32" s="45">
        <f t="shared" si="13"/>
        <v>0</v>
      </c>
      <c r="J32" s="65">
        <f t="shared" si="13"/>
        <v>0</v>
      </c>
      <c r="K32" s="45">
        <f t="shared" si="13"/>
        <v>0</v>
      </c>
      <c r="L32" s="44">
        <f t="shared" si="10"/>
        <v>0</v>
      </c>
      <c r="M32" s="27">
        <f t="shared" si="10"/>
        <v>0</v>
      </c>
    </row>
    <row r="33" spans="1:13" x14ac:dyDescent="0.25">
      <c r="A33" s="33">
        <v>5</v>
      </c>
      <c r="B33" s="20">
        <v>0.14499999999999999</v>
      </c>
      <c r="C33" s="38" t="s">
        <v>53</v>
      </c>
      <c r="D33" s="44">
        <f t="shared" ref="D33:K33" si="14">$B$33*D12</f>
        <v>0</v>
      </c>
      <c r="E33" s="45">
        <f t="shared" si="14"/>
        <v>0</v>
      </c>
      <c r="F33" s="44">
        <f t="shared" si="14"/>
        <v>0</v>
      </c>
      <c r="G33" s="45">
        <f t="shared" si="14"/>
        <v>0</v>
      </c>
      <c r="H33" s="44">
        <f t="shared" si="14"/>
        <v>0</v>
      </c>
      <c r="I33" s="45">
        <f t="shared" si="14"/>
        <v>0</v>
      </c>
      <c r="J33" s="65">
        <f t="shared" si="14"/>
        <v>0</v>
      </c>
      <c r="K33" s="45">
        <f t="shared" si="14"/>
        <v>0</v>
      </c>
      <c r="L33" s="44">
        <f t="shared" si="10"/>
        <v>0</v>
      </c>
      <c r="M33" s="27">
        <f t="shared" si="10"/>
        <v>0</v>
      </c>
    </row>
    <row r="34" spans="1:13" x14ac:dyDescent="0.25">
      <c r="A34" s="33">
        <v>6</v>
      </c>
      <c r="B34" s="20">
        <v>0.14499999999999999</v>
      </c>
      <c r="C34" s="38" t="s">
        <v>53</v>
      </c>
      <c r="D34" s="44">
        <f t="shared" ref="D34:K34" si="15">$B$34*D13</f>
        <v>0</v>
      </c>
      <c r="E34" s="45">
        <f t="shared" si="15"/>
        <v>0</v>
      </c>
      <c r="F34" s="44">
        <f t="shared" si="15"/>
        <v>0</v>
      </c>
      <c r="G34" s="45">
        <f t="shared" si="15"/>
        <v>0</v>
      </c>
      <c r="H34" s="44">
        <f t="shared" si="15"/>
        <v>0</v>
      </c>
      <c r="I34" s="45">
        <f t="shared" si="15"/>
        <v>0</v>
      </c>
      <c r="J34" s="65">
        <f t="shared" si="15"/>
        <v>0</v>
      </c>
      <c r="K34" s="45">
        <f t="shared" si="15"/>
        <v>0</v>
      </c>
      <c r="L34" s="44">
        <f t="shared" si="10"/>
        <v>0</v>
      </c>
      <c r="M34" s="27">
        <f t="shared" si="10"/>
        <v>0</v>
      </c>
    </row>
    <row r="35" spans="1:13" x14ac:dyDescent="0.25">
      <c r="A35" s="33">
        <v>7</v>
      </c>
      <c r="B35" s="20">
        <v>0.45</v>
      </c>
      <c r="C35" s="38" t="s">
        <v>52</v>
      </c>
      <c r="D35" s="44">
        <f t="shared" ref="D35:K35" si="16">$B$35*D18</f>
        <v>0</v>
      </c>
      <c r="E35" s="45">
        <f t="shared" si="16"/>
        <v>0</v>
      </c>
      <c r="F35" s="44">
        <f t="shared" si="16"/>
        <v>0</v>
      </c>
      <c r="G35" s="45">
        <f t="shared" si="16"/>
        <v>0</v>
      </c>
      <c r="H35" s="44">
        <f t="shared" si="16"/>
        <v>0</v>
      </c>
      <c r="I35" s="45">
        <f t="shared" si="16"/>
        <v>0</v>
      </c>
      <c r="J35" s="65">
        <f t="shared" si="16"/>
        <v>0</v>
      </c>
      <c r="K35" s="45">
        <f t="shared" si="16"/>
        <v>0</v>
      </c>
      <c r="L35" s="44">
        <f t="shared" si="10"/>
        <v>0</v>
      </c>
      <c r="M35" s="27">
        <f t="shared" si="10"/>
        <v>0</v>
      </c>
    </row>
    <row r="36" spans="1:13" ht="14" x14ac:dyDescent="0.4">
      <c r="A36" s="33">
        <v>8</v>
      </c>
      <c r="B36" s="19">
        <v>7.6499999999999999E-2</v>
      </c>
      <c r="C36" s="38" t="s">
        <v>33</v>
      </c>
      <c r="D36" s="8">
        <f t="shared" ref="D36:K36" si="17">$B$36*D24</f>
        <v>0</v>
      </c>
      <c r="E36" s="24">
        <f t="shared" si="17"/>
        <v>0</v>
      </c>
      <c r="F36" s="8">
        <f t="shared" si="17"/>
        <v>0</v>
      </c>
      <c r="G36" s="24">
        <f t="shared" si="17"/>
        <v>0</v>
      </c>
      <c r="H36" s="8">
        <f t="shared" si="17"/>
        <v>0</v>
      </c>
      <c r="I36" s="24">
        <f t="shared" si="17"/>
        <v>0</v>
      </c>
      <c r="J36" s="47">
        <f t="shared" si="17"/>
        <v>0</v>
      </c>
      <c r="K36" s="24">
        <f t="shared" si="17"/>
        <v>0</v>
      </c>
      <c r="L36" s="8">
        <f>D36+F36+H36+J36</f>
        <v>0</v>
      </c>
      <c r="M36" s="40">
        <f t="shared" si="10"/>
        <v>0</v>
      </c>
    </row>
    <row r="37" spans="1:13" ht="13" x14ac:dyDescent="0.3">
      <c r="A37" s="1"/>
      <c r="C37" s="7" t="s">
        <v>1</v>
      </c>
      <c r="D37" s="44">
        <f t="shared" ref="D37:I37" si="18">SUM(D29:D36)</f>
        <v>0</v>
      </c>
      <c r="E37" s="45">
        <f t="shared" si="18"/>
        <v>0</v>
      </c>
      <c r="F37" s="44">
        <f t="shared" si="18"/>
        <v>0</v>
      </c>
      <c r="G37" s="45">
        <f t="shared" si="18"/>
        <v>0</v>
      </c>
      <c r="H37" s="44">
        <f t="shared" si="18"/>
        <v>0</v>
      </c>
      <c r="I37" s="45">
        <f t="shared" si="18"/>
        <v>0</v>
      </c>
      <c r="J37" s="65">
        <f>SUM(J29:J36)</f>
        <v>0</v>
      </c>
      <c r="K37" s="45">
        <f>SUM(K29:K36)</f>
        <v>0</v>
      </c>
      <c r="L37" s="44">
        <f>D37+F37+H37+J37</f>
        <v>0</v>
      </c>
      <c r="M37" s="27">
        <f>E37+G37+I37+K37</f>
        <v>0</v>
      </c>
    </row>
    <row r="38" spans="1:13" ht="14" x14ac:dyDescent="0.4">
      <c r="A38" s="1"/>
      <c r="B38" s="7"/>
      <c r="C38" s="7"/>
      <c r="D38" s="8"/>
      <c r="E38" s="24"/>
      <c r="F38" s="8"/>
      <c r="G38" s="24"/>
      <c r="H38" s="8"/>
      <c r="I38" s="24"/>
      <c r="J38" s="47"/>
      <c r="K38" s="24"/>
      <c r="L38" s="44"/>
      <c r="M38" s="27"/>
    </row>
    <row r="39" spans="1:13" ht="13" x14ac:dyDescent="0.3">
      <c r="A39" s="1"/>
      <c r="C39" s="7" t="s">
        <v>10</v>
      </c>
      <c r="D39" s="63">
        <f t="shared" ref="D39:I39" si="19">+D26+D37</f>
        <v>0</v>
      </c>
      <c r="E39" s="64">
        <f t="shared" si="19"/>
        <v>0</v>
      </c>
      <c r="F39" s="63">
        <f t="shared" si="19"/>
        <v>0</v>
      </c>
      <c r="G39" s="64">
        <f t="shared" si="19"/>
        <v>0</v>
      </c>
      <c r="H39" s="63">
        <f t="shared" si="19"/>
        <v>0</v>
      </c>
      <c r="I39" s="64">
        <f t="shared" si="19"/>
        <v>0</v>
      </c>
      <c r="J39" s="91">
        <f>+J26+J37</f>
        <v>0</v>
      </c>
      <c r="K39" s="64">
        <f>+K26+K37</f>
        <v>0</v>
      </c>
      <c r="L39" s="44">
        <f>D39+F39+H39+J39</f>
        <v>0</v>
      </c>
      <c r="M39" s="27">
        <f>E39+G39+I39+K39</f>
        <v>0</v>
      </c>
    </row>
    <row r="40" spans="1:13" ht="13" x14ac:dyDescent="0.3">
      <c r="A40" s="1"/>
      <c r="B40" s="7"/>
      <c r="C40" s="7"/>
      <c r="D40" s="63"/>
      <c r="E40" s="64"/>
      <c r="F40" s="63"/>
      <c r="G40" s="64"/>
      <c r="H40" s="63"/>
      <c r="I40" s="64"/>
      <c r="J40" s="91"/>
      <c r="K40" s="64"/>
      <c r="L40" s="44"/>
      <c r="M40" s="27"/>
    </row>
    <row r="41" spans="1:13" ht="13" x14ac:dyDescent="0.3">
      <c r="A41" s="4" t="s">
        <v>11</v>
      </c>
      <c r="B41" s="1" t="s">
        <v>159</v>
      </c>
      <c r="C41" s="5"/>
      <c r="D41" s="44"/>
      <c r="E41" s="45"/>
      <c r="F41" s="44"/>
      <c r="G41" s="45"/>
      <c r="H41" s="44"/>
      <c r="I41" s="45"/>
      <c r="J41" s="65"/>
      <c r="K41" s="45"/>
      <c r="L41" s="44"/>
      <c r="M41" s="27"/>
    </row>
    <row r="42" spans="1:13" x14ac:dyDescent="0.25">
      <c r="C42" s="7"/>
      <c r="D42" s="44">
        <v>0</v>
      </c>
      <c r="E42" s="45">
        <v>0</v>
      </c>
      <c r="F42" s="44">
        <v>0</v>
      </c>
      <c r="G42" s="45">
        <v>0</v>
      </c>
      <c r="H42" s="44">
        <v>0</v>
      </c>
      <c r="I42" s="45">
        <v>0</v>
      </c>
      <c r="J42" s="65">
        <v>0</v>
      </c>
      <c r="K42" s="45">
        <v>0</v>
      </c>
      <c r="L42" s="44">
        <f t="shared" ref="L42:M44" si="20">D42+F42+H42+J42</f>
        <v>0</v>
      </c>
      <c r="M42" s="27">
        <f t="shared" si="20"/>
        <v>0</v>
      </c>
    </row>
    <row r="43" spans="1:13" ht="14" x14ac:dyDescent="0.4">
      <c r="A43" s="4"/>
      <c r="B43" s="7"/>
      <c r="C43" s="7"/>
      <c r="D43" s="8">
        <v>0</v>
      </c>
      <c r="E43" s="24">
        <v>0</v>
      </c>
      <c r="F43" s="8">
        <v>0</v>
      </c>
      <c r="G43" s="24">
        <v>0</v>
      </c>
      <c r="H43" s="8">
        <v>0</v>
      </c>
      <c r="I43" s="24">
        <v>0</v>
      </c>
      <c r="J43" s="47">
        <v>0</v>
      </c>
      <c r="K43" s="24">
        <v>0</v>
      </c>
      <c r="L43" s="8">
        <f t="shared" si="20"/>
        <v>0</v>
      </c>
      <c r="M43" s="40">
        <f t="shared" si="20"/>
        <v>0</v>
      </c>
    </row>
    <row r="44" spans="1:13" x14ac:dyDescent="0.25">
      <c r="C44" s="7" t="s">
        <v>35</v>
      </c>
      <c r="D44" s="63">
        <f t="shared" ref="D44:I44" si="21">SUM(D42:D43)</f>
        <v>0</v>
      </c>
      <c r="E44" s="64">
        <f t="shared" si="21"/>
        <v>0</v>
      </c>
      <c r="F44" s="63">
        <f t="shared" si="21"/>
        <v>0</v>
      </c>
      <c r="G44" s="64">
        <f t="shared" si="21"/>
        <v>0</v>
      </c>
      <c r="H44" s="63">
        <f t="shared" si="21"/>
        <v>0</v>
      </c>
      <c r="I44" s="64">
        <f t="shared" si="21"/>
        <v>0</v>
      </c>
      <c r="J44" s="91">
        <f>SUM(J42:J43)</f>
        <v>0</v>
      </c>
      <c r="K44" s="64">
        <f>SUM(K42:K43)</f>
        <v>0</v>
      </c>
      <c r="L44" s="44">
        <f t="shared" si="20"/>
        <v>0</v>
      </c>
      <c r="M44" s="27">
        <f t="shared" si="20"/>
        <v>0</v>
      </c>
    </row>
    <row r="45" spans="1:13" x14ac:dyDescent="0.25">
      <c r="C45" s="7"/>
      <c r="D45" s="63"/>
      <c r="E45" s="64"/>
      <c r="F45" s="63"/>
      <c r="G45" s="64"/>
      <c r="H45" s="63"/>
      <c r="I45" s="64"/>
      <c r="J45" s="91"/>
      <c r="K45" s="64"/>
      <c r="L45" s="63"/>
      <c r="M45" s="27"/>
    </row>
    <row r="46" spans="1:13" ht="13" x14ac:dyDescent="0.3">
      <c r="A46" s="4" t="s">
        <v>12</v>
      </c>
      <c r="B46" s="5" t="s">
        <v>13</v>
      </c>
      <c r="C46" s="5"/>
      <c r="D46" s="44"/>
      <c r="E46" s="45"/>
      <c r="F46" s="44"/>
      <c r="G46" s="45"/>
      <c r="H46" s="44"/>
      <c r="I46" s="45"/>
      <c r="J46" s="65"/>
      <c r="K46" s="45"/>
      <c r="L46" s="44"/>
      <c r="M46" s="27"/>
    </row>
    <row r="47" spans="1:13" ht="13" x14ac:dyDescent="0.3">
      <c r="A47" s="4"/>
      <c r="B47" s="7" t="s">
        <v>55</v>
      </c>
      <c r="D47" s="44"/>
      <c r="E47" s="45"/>
      <c r="F47" s="44"/>
      <c r="G47" s="45"/>
      <c r="H47" s="44"/>
      <c r="I47" s="45"/>
      <c r="J47" s="65"/>
      <c r="K47" s="45"/>
      <c r="L47" s="44"/>
      <c r="M47" s="27"/>
    </row>
    <row r="48" spans="1:13" ht="13" x14ac:dyDescent="0.3">
      <c r="A48" s="4"/>
      <c r="B48" s="7"/>
      <c r="D48" s="44">
        <v>0</v>
      </c>
      <c r="E48" s="45">
        <v>0</v>
      </c>
      <c r="F48" s="44">
        <v>0</v>
      </c>
      <c r="G48" s="45">
        <v>0</v>
      </c>
      <c r="H48" s="44">
        <v>0</v>
      </c>
      <c r="I48" s="45">
        <v>0</v>
      </c>
      <c r="J48" s="65">
        <v>0</v>
      </c>
      <c r="K48" s="45">
        <v>0</v>
      </c>
      <c r="L48" s="44">
        <f>D48+F48+H48+J48</f>
        <v>0</v>
      </c>
      <c r="M48" s="27">
        <f>E48+G48+I48+K48</f>
        <v>0</v>
      </c>
    </row>
    <row r="49" spans="1:13" ht="13" x14ac:dyDescent="0.3">
      <c r="A49" s="4"/>
      <c r="B49" s="7" t="s">
        <v>56</v>
      </c>
      <c r="D49" s="44"/>
      <c r="E49" s="45"/>
      <c r="F49" s="44"/>
      <c r="G49" s="45"/>
      <c r="H49" s="44"/>
      <c r="I49" s="45"/>
      <c r="J49" s="65"/>
      <c r="K49" s="45"/>
      <c r="L49" s="44"/>
      <c r="M49" s="27"/>
    </row>
    <row r="50" spans="1:13" ht="14" x14ac:dyDescent="0.4">
      <c r="A50" s="1"/>
      <c r="D50" s="8">
        <v>0</v>
      </c>
      <c r="E50" s="24">
        <v>0</v>
      </c>
      <c r="F50" s="8">
        <v>0</v>
      </c>
      <c r="G50" s="24">
        <v>0</v>
      </c>
      <c r="H50" s="8">
        <v>0</v>
      </c>
      <c r="I50" s="24">
        <v>0</v>
      </c>
      <c r="J50" s="47">
        <v>0</v>
      </c>
      <c r="K50" s="24">
        <v>0</v>
      </c>
      <c r="L50" s="8">
        <f>D50+F50+H50+J50</f>
        <v>0</v>
      </c>
      <c r="M50" s="40">
        <f>E50+G50+I50+K50</f>
        <v>0</v>
      </c>
    </row>
    <row r="51" spans="1:13" ht="13" x14ac:dyDescent="0.3">
      <c r="A51" s="1"/>
      <c r="C51" s="7" t="s">
        <v>14</v>
      </c>
      <c r="D51" s="63">
        <f t="shared" ref="D51:I51" si="22">SUM(D47:D50)</f>
        <v>0</v>
      </c>
      <c r="E51" s="64">
        <f t="shared" si="22"/>
        <v>0</v>
      </c>
      <c r="F51" s="63">
        <f t="shared" si="22"/>
        <v>0</v>
      </c>
      <c r="G51" s="64">
        <f t="shared" si="22"/>
        <v>0</v>
      </c>
      <c r="H51" s="63">
        <f t="shared" si="22"/>
        <v>0</v>
      </c>
      <c r="I51" s="64">
        <f t="shared" si="22"/>
        <v>0</v>
      </c>
      <c r="J51" s="91">
        <f>SUM(J47:J50)</f>
        <v>0</v>
      </c>
      <c r="K51" s="64">
        <f>SUM(K47:K50)</f>
        <v>0</v>
      </c>
      <c r="L51" s="44">
        <f>D51+F51+H51+J51</f>
        <v>0</v>
      </c>
      <c r="M51" s="27">
        <f>E51+G51+I51+K51</f>
        <v>0</v>
      </c>
    </row>
    <row r="52" spans="1:13" ht="13" x14ac:dyDescent="0.3">
      <c r="A52" s="1"/>
      <c r="C52" s="7"/>
      <c r="D52" s="63"/>
      <c r="E52" s="64"/>
      <c r="F52" s="63"/>
      <c r="G52" s="64"/>
      <c r="H52" s="63"/>
      <c r="I52" s="64"/>
      <c r="J52" s="91"/>
      <c r="K52" s="64"/>
      <c r="L52" s="63"/>
      <c r="M52" s="27"/>
    </row>
    <row r="53" spans="1:13" ht="13" x14ac:dyDescent="0.3">
      <c r="A53" s="4" t="s">
        <v>15</v>
      </c>
      <c r="B53" s="5" t="s">
        <v>59</v>
      </c>
      <c r="C53" s="5"/>
      <c r="D53" s="63"/>
      <c r="E53" s="64"/>
      <c r="F53" s="63"/>
      <c r="G53" s="64"/>
      <c r="H53" s="63"/>
      <c r="I53" s="64"/>
      <c r="J53" s="91"/>
      <c r="K53" s="64"/>
      <c r="L53" s="44"/>
      <c r="M53" s="27"/>
    </row>
    <row r="54" spans="1:13" ht="13" x14ac:dyDescent="0.3">
      <c r="A54" s="4"/>
      <c r="B54" s="127" t="s">
        <v>161</v>
      </c>
      <c r="C54" s="5"/>
      <c r="D54" s="63"/>
      <c r="E54" s="64"/>
      <c r="F54" s="63"/>
      <c r="G54" s="64"/>
      <c r="H54" s="63"/>
      <c r="I54" s="64"/>
      <c r="J54" s="91"/>
      <c r="K54" s="64"/>
      <c r="L54" s="44"/>
      <c r="M54" s="27"/>
    </row>
    <row r="55" spans="1:13" s="33" customFormat="1" x14ac:dyDescent="0.25">
      <c r="B55" s="7"/>
      <c r="C55" s="7"/>
      <c r="D55" s="44">
        <v>0</v>
      </c>
      <c r="E55" s="45">
        <v>0</v>
      </c>
      <c r="F55" s="44">
        <v>0</v>
      </c>
      <c r="G55" s="45">
        <v>0</v>
      </c>
      <c r="H55" s="44">
        <v>0</v>
      </c>
      <c r="I55" s="45">
        <v>0</v>
      </c>
      <c r="J55" s="65">
        <v>0</v>
      </c>
      <c r="K55" s="45">
        <v>0</v>
      </c>
      <c r="L55" s="44">
        <f t="shared" ref="L55:M57" si="23">D55+F55+H55+J55</f>
        <v>0</v>
      </c>
      <c r="M55" s="27">
        <f t="shared" si="23"/>
        <v>0</v>
      </c>
    </row>
    <row r="56" spans="1:13" s="33" customFormat="1" ht="14" x14ac:dyDescent="0.4">
      <c r="B56" s="7"/>
      <c r="C56" s="7"/>
      <c r="D56" s="8">
        <v>0</v>
      </c>
      <c r="E56" s="24">
        <v>0</v>
      </c>
      <c r="F56" s="8">
        <v>0</v>
      </c>
      <c r="G56" s="24">
        <v>0</v>
      </c>
      <c r="H56" s="8">
        <v>0</v>
      </c>
      <c r="I56" s="24">
        <v>0</v>
      </c>
      <c r="J56" s="47">
        <v>0</v>
      </c>
      <c r="K56" s="24">
        <v>0</v>
      </c>
      <c r="L56" s="8">
        <f t="shared" si="23"/>
        <v>0</v>
      </c>
      <c r="M56" s="40">
        <f t="shared" si="23"/>
        <v>0</v>
      </c>
    </row>
    <row r="57" spans="1:13" s="33" customFormat="1" x14ac:dyDescent="0.25">
      <c r="B57" s="7"/>
      <c r="C57" s="7" t="s">
        <v>39</v>
      </c>
      <c r="D57" s="63">
        <f t="shared" ref="D57:I57" si="24">SUM(D55:D56)</f>
        <v>0</v>
      </c>
      <c r="E57" s="64">
        <f t="shared" si="24"/>
        <v>0</v>
      </c>
      <c r="F57" s="63">
        <f t="shared" si="24"/>
        <v>0</v>
      </c>
      <c r="G57" s="64">
        <f t="shared" si="24"/>
        <v>0</v>
      </c>
      <c r="H57" s="63">
        <f t="shared" si="24"/>
        <v>0</v>
      </c>
      <c r="I57" s="64">
        <f t="shared" si="24"/>
        <v>0</v>
      </c>
      <c r="J57" s="91">
        <f>SUM(J55:J56)</f>
        <v>0</v>
      </c>
      <c r="K57" s="64">
        <f>SUM(K55:K56)</f>
        <v>0</v>
      </c>
      <c r="L57" s="44">
        <f t="shared" si="23"/>
        <v>0</v>
      </c>
      <c r="M57" s="27">
        <f t="shared" si="23"/>
        <v>0</v>
      </c>
    </row>
    <row r="58" spans="1:13" s="33" customFormat="1" x14ac:dyDescent="0.25">
      <c r="A58" s="7"/>
      <c r="B58" s="7"/>
      <c r="C58" s="7"/>
      <c r="D58" s="63"/>
      <c r="E58" s="64"/>
      <c r="F58" s="63"/>
      <c r="G58" s="64"/>
      <c r="H58" s="63"/>
      <c r="I58" s="64"/>
      <c r="J58" s="91"/>
      <c r="K58" s="64"/>
      <c r="L58" s="44"/>
      <c r="M58" s="46"/>
    </row>
    <row r="59" spans="1:13" ht="13" x14ac:dyDescent="0.3">
      <c r="A59" s="4" t="s">
        <v>16</v>
      </c>
      <c r="B59" s="5" t="s">
        <v>40</v>
      </c>
      <c r="C59" s="5"/>
      <c r="D59" s="63"/>
      <c r="E59" s="64"/>
      <c r="F59" s="63"/>
      <c r="G59" s="64"/>
      <c r="H59" s="63"/>
      <c r="I59" s="64"/>
      <c r="J59" s="91"/>
      <c r="K59" s="64"/>
      <c r="L59" s="44"/>
      <c r="M59" s="27"/>
    </row>
    <row r="60" spans="1:13" ht="13" x14ac:dyDescent="0.3">
      <c r="A60" s="4"/>
      <c r="B60" s="7" t="s">
        <v>17</v>
      </c>
      <c r="C60" s="7"/>
      <c r="D60" s="44">
        <v>0</v>
      </c>
      <c r="E60" s="45">
        <v>0</v>
      </c>
      <c r="F60" s="44">
        <v>0</v>
      </c>
      <c r="G60" s="45">
        <v>0</v>
      </c>
      <c r="H60" s="44">
        <v>0</v>
      </c>
      <c r="I60" s="45">
        <v>0</v>
      </c>
      <c r="J60" s="65">
        <v>0</v>
      </c>
      <c r="K60" s="45">
        <v>0</v>
      </c>
      <c r="L60" s="44">
        <f t="shared" ref="L60:M66" si="25">D60+F60+H60+J60</f>
        <v>0</v>
      </c>
      <c r="M60" s="27">
        <f t="shared" si="25"/>
        <v>0</v>
      </c>
    </row>
    <row r="61" spans="1:13" ht="13" x14ac:dyDescent="0.3">
      <c r="A61" s="4"/>
      <c r="B61" s="7"/>
      <c r="C61" s="7"/>
      <c r="D61" s="44">
        <v>0</v>
      </c>
      <c r="E61" s="45">
        <v>0</v>
      </c>
      <c r="F61" s="44">
        <v>0</v>
      </c>
      <c r="G61" s="45">
        <v>0</v>
      </c>
      <c r="H61" s="44">
        <v>0</v>
      </c>
      <c r="I61" s="45">
        <v>0</v>
      </c>
      <c r="J61" s="65">
        <v>0</v>
      </c>
      <c r="K61" s="45">
        <v>0</v>
      </c>
      <c r="L61" s="44">
        <f t="shared" si="25"/>
        <v>0</v>
      </c>
      <c r="M61" s="27">
        <f t="shared" si="25"/>
        <v>0</v>
      </c>
    </row>
    <row r="62" spans="1:13" ht="13" x14ac:dyDescent="0.3">
      <c r="A62" s="4"/>
      <c r="B62" s="7"/>
      <c r="C62" s="7"/>
      <c r="D62" s="44">
        <v>0</v>
      </c>
      <c r="E62" s="45">
        <v>0</v>
      </c>
      <c r="F62" s="44">
        <v>0</v>
      </c>
      <c r="G62" s="45">
        <v>0</v>
      </c>
      <c r="H62" s="44">
        <v>0</v>
      </c>
      <c r="I62" s="45">
        <v>0</v>
      </c>
      <c r="J62" s="65">
        <v>0</v>
      </c>
      <c r="K62" s="45">
        <v>0</v>
      </c>
      <c r="L62" s="44">
        <f t="shared" si="25"/>
        <v>0</v>
      </c>
      <c r="M62" s="27">
        <f t="shared" si="25"/>
        <v>0</v>
      </c>
    </row>
    <row r="63" spans="1:13" ht="13" x14ac:dyDescent="0.3">
      <c r="A63" s="4"/>
      <c r="B63" s="7"/>
      <c r="C63" s="7"/>
      <c r="D63" s="44">
        <v>0</v>
      </c>
      <c r="E63" s="45">
        <v>0</v>
      </c>
      <c r="F63" s="44">
        <v>0</v>
      </c>
      <c r="G63" s="45">
        <v>0</v>
      </c>
      <c r="H63" s="44">
        <v>0</v>
      </c>
      <c r="I63" s="45">
        <v>0</v>
      </c>
      <c r="J63" s="65">
        <v>0</v>
      </c>
      <c r="K63" s="45">
        <v>0</v>
      </c>
      <c r="L63" s="44">
        <f t="shared" si="25"/>
        <v>0</v>
      </c>
      <c r="M63" s="27">
        <f t="shared" si="25"/>
        <v>0</v>
      </c>
    </row>
    <row r="64" spans="1:13" ht="13" x14ac:dyDescent="0.3">
      <c r="A64" s="1"/>
      <c r="B64" s="31" t="s">
        <v>18</v>
      </c>
      <c r="C64" s="31"/>
      <c r="D64" s="44">
        <v>0</v>
      </c>
      <c r="E64" s="45">
        <v>0</v>
      </c>
      <c r="F64" s="44">
        <v>0</v>
      </c>
      <c r="G64" s="45">
        <v>0</v>
      </c>
      <c r="H64" s="44">
        <v>0</v>
      </c>
      <c r="I64" s="45">
        <v>0</v>
      </c>
      <c r="J64" s="65">
        <v>0</v>
      </c>
      <c r="K64" s="45">
        <v>0</v>
      </c>
      <c r="L64" s="44">
        <f t="shared" si="25"/>
        <v>0</v>
      </c>
      <c r="M64" s="27">
        <f t="shared" si="25"/>
        <v>0</v>
      </c>
    </row>
    <row r="65" spans="1:13" ht="13" x14ac:dyDescent="0.3">
      <c r="A65" s="1"/>
      <c r="B65" s="31" t="s">
        <v>19</v>
      </c>
      <c r="C65" s="31"/>
      <c r="D65" s="44">
        <v>0</v>
      </c>
      <c r="E65" s="45">
        <v>0</v>
      </c>
      <c r="F65" s="44">
        <v>0</v>
      </c>
      <c r="G65" s="45">
        <v>0</v>
      </c>
      <c r="H65" s="44">
        <v>0</v>
      </c>
      <c r="I65" s="45">
        <v>0</v>
      </c>
      <c r="J65" s="65">
        <v>0</v>
      </c>
      <c r="K65" s="45">
        <v>0</v>
      </c>
      <c r="L65" s="44">
        <f t="shared" si="25"/>
        <v>0</v>
      </c>
      <c r="M65" s="27">
        <f t="shared" si="25"/>
        <v>0</v>
      </c>
    </row>
    <row r="66" spans="1:13" ht="13" x14ac:dyDescent="0.3">
      <c r="A66" s="1"/>
      <c r="B66" s="31" t="s">
        <v>36</v>
      </c>
      <c r="C66" s="31"/>
      <c r="D66" s="65">
        <v>0</v>
      </c>
      <c r="E66" s="45">
        <v>0</v>
      </c>
      <c r="F66" s="65">
        <v>0</v>
      </c>
      <c r="G66" s="45">
        <v>0</v>
      </c>
      <c r="H66" s="65">
        <v>0</v>
      </c>
      <c r="I66" s="45">
        <v>0</v>
      </c>
      <c r="J66" s="65">
        <v>0</v>
      </c>
      <c r="K66" s="45">
        <v>0</v>
      </c>
      <c r="L66" s="44">
        <f t="shared" si="25"/>
        <v>0</v>
      </c>
      <c r="M66" s="27">
        <f t="shared" si="25"/>
        <v>0</v>
      </c>
    </row>
    <row r="67" spans="1:13" ht="13" x14ac:dyDescent="0.3">
      <c r="A67" s="1"/>
      <c r="B67" s="31" t="s">
        <v>57</v>
      </c>
      <c r="C67" s="31"/>
      <c r="D67" s="44"/>
      <c r="E67" s="45"/>
      <c r="F67" s="44"/>
      <c r="G67" s="45"/>
      <c r="H67" s="44"/>
      <c r="I67" s="45"/>
      <c r="J67" s="65"/>
      <c r="K67" s="45"/>
      <c r="L67" s="44"/>
      <c r="M67" s="27"/>
    </row>
    <row r="68" spans="1:13" ht="13" x14ac:dyDescent="0.3">
      <c r="A68" s="1"/>
      <c r="B68" s="31"/>
      <c r="C68" s="31" t="s">
        <v>41</v>
      </c>
      <c r="D68" s="44">
        <v>0</v>
      </c>
      <c r="E68" s="45">
        <v>0</v>
      </c>
      <c r="F68" s="44">
        <v>0</v>
      </c>
      <c r="G68" s="45">
        <v>0</v>
      </c>
      <c r="H68" s="44">
        <v>0</v>
      </c>
      <c r="I68" s="45">
        <v>0</v>
      </c>
      <c r="J68" s="65">
        <v>0</v>
      </c>
      <c r="K68" s="45">
        <v>0</v>
      </c>
      <c r="L68" s="44">
        <f t="shared" ref="L68:M78" si="26">D68+F68+H68+J68</f>
        <v>0</v>
      </c>
      <c r="M68" s="27">
        <f t="shared" si="26"/>
        <v>0</v>
      </c>
    </row>
    <row r="69" spans="1:13" ht="13" x14ac:dyDescent="0.3">
      <c r="A69" s="1"/>
      <c r="B69" s="31"/>
      <c r="C69" s="31" t="s">
        <v>42</v>
      </c>
      <c r="D69" s="44">
        <v>0</v>
      </c>
      <c r="E69" s="45">
        <v>0</v>
      </c>
      <c r="F69" s="44">
        <v>0</v>
      </c>
      <c r="G69" s="45">
        <v>0</v>
      </c>
      <c r="H69" s="44">
        <v>0</v>
      </c>
      <c r="I69" s="45">
        <v>0</v>
      </c>
      <c r="J69" s="65">
        <v>0</v>
      </c>
      <c r="K69" s="45">
        <v>0</v>
      </c>
      <c r="L69" s="44">
        <f t="shared" si="26"/>
        <v>0</v>
      </c>
      <c r="M69" s="27">
        <f t="shared" si="26"/>
        <v>0</v>
      </c>
    </row>
    <row r="70" spans="1:13" ht="13" x14ac:dyDescent="0.3">
      <c r="A70" s="1"/>
      <c r="B70" s="31" t="s">
        <v>20</v>
      </c>
      <c r="C70" s="31"/>
      <c r="D70" s="44">
        <v>0</v>
      </c>
      <c r="E70" s="45">
        <v>0</v>
      </c>
      <c r="F70" s="44">
        <v>0</v>
      </c>
      <c r="G70" s="45">
        <v>0</v>
      </c>
      <c r="H70" s="44">
        <v>0</v>
      </c>
      <c r="I70" s="45">
        <v>0</v>
      </c>
      <c r="J70" s="65">
        <v>0</v>
      </c>
      <c r="K70" s="45">
        <v>0</v>
      </c>
      <c r="L70" s="44">
        <f t="shared" si="26"/>
        <v>0</v>
      </c>
      <c r="M70" s="27">
        <f t="shared" si="26"/>
        <v>0</v>
      </c>
    </row>
    <row r="71" spans="1:13" ht="13" x14ac:dyDescent="0.3">
      <c r="A71" s="1"/>
      <c r="B71" s="31"/>
      <c r="C71" s="31"/>
      <c r="D71" s="44">
        <v>0</v>
      </c>
      <c r="E71" s="45">
        <v>0</v>
      </c>
      <c r="F71" s="44">
        <v>0</v>
      </c>
      <c r="G71" s="45">
        <v>0</v>
      </c>
      <c r="H71" s="44">
        <v>0</v>
      </c>
      <c r="I71" s="45">
        <v>0</v>
      </c>
      <c r="J71" s="65">
        <v>0</v>
      </c>
      <c r="K71" s="45">
        <v>0</v>
      </c>
      <c r="L71" s="44">
        <f t="shared" si="26"/>
        <v>0</v>
      </c>
      <c r="M71" s="27">
        <f t="shared" si="26"/>
        <v>0</v>
      </c>
    </row>
    <row r="72" spans="1:13" ht="13" x14ac:dyDescent="0.3">
      <c r="A72" s="1"/>
      <c r="B72" s="31"/>
      <c r="C72" s="31"/>
      <c r="D72" s="44">
        <v>0</v>
      </c>
      <c r="E72" s="45">
        <v>0</v>
      </c>
      <c r="F72" s="44">
        <v>0</v>
      </c>
      <c r="G72" s="45">
        <v>0</v>
      </c>
      <c r="H72" s="44">
        <v>0</v>
      </c>
      <c r="I72" s="45">
        <v>0</v>
      </c>
      <c r="J72" s="65">
        <v>0</v>
      </c>
      <c r="K72" s="45">
        <v>0</v>
      </c>
      <c r="L72" s="44">
        <f t="shared" si="26"/>
        <v>0</v>
      </c>
      <c r="M72" s="27">
        <f t="shared" si="26"/>
        <v>0</v>
      </c>
    </row>
    <row r="73" spans="1:13" ht="13" x14ac:dyDescent="0.3">
      <c r="A73" s="1"/>
      <c r="B73" s="31"/>
      <c r="C73" s="31"/>
      <c r="D73" s="44">
        <v>0</v>
      </c>
      <c r="E73" s="45">
        <v>0</v>
      </c>
      <c r="F73" s="44">
        <v>0</v>
      </c>
      <c r="G73" s="45">
        <v>0</v>
      </c>
      <c r="H73" s="44">
        <v>0</v>
      </c>
      <c r="I73" s="45">
        <v>0</v>
      </c>
      <c r="J73" s="65">
        <v>0</v>
      </c>
      <c r="K73" s="45">
        <v>0</v>
      </c>
      <c r="L73" s="44">
        <f t="shared" si="26"/>
        <v>0</v>
      </c>
      <c r="M73" s="27">
        <f t="shared" si="26"/>
        <v>0</v>
      </c>
    </row>
    <row r="74" spans="1:13" ht="13" x14ac:dyDescent="0.3">
      <c r="A74" s="1"/>
      <c r="B74" s="31"/>
      <c r="C74" s="31"/>
      <c r="D74" s="44">
        <v>0</v>
      </c>
      <c r="E74" s="45">
        <v>0</v>
      </c>
      <c r="F74" s="44">
        <v>0</v>
      </c>
      <c r="G74" s="45">
        <v>0</v>
      </c>
      <c r="H74" s="44">
        <v>0</v>
      </c>
      <c r="I74" s="45">
        <v>0</v>
      </c>
      <c r="J74" s="65">
        <v>0</v>
      </c>
      <c r="K74" s="45">
        <v>0</v>
      </c>
      <c r="L74" s="44">
        <f t="shared" si="26"/>
        <v>0</v>
      </c>
      <c r="M74" s="27">
        <f t="shared" si="26"/>
        <v>0</v>
      </c>
    </row>
    <row r="75" spans="1:13" ht="13" x14ac:dyDescent="0.3">
      <c r="A75" s="1"/>
      <c r="B75" s="5" t="s">
        <v>149</v>
      </c>
      <c r="C75" s="12"/>
      <c r="D75" s="44"/>
      <c r="E75" s="45"/>
      <c r="F75" s="44"/>
      <c r="G75" s="45"/>
      <c r="H75" s="44"/>
      <c r="I75" s="45"/>
      <c r="J75" s="65"/>
      <c r="K75" s="45"/>
      <c r="L75" s="44">
        <f t="shared" si="26"/>
        <v>0</v>
      </c>
      <c r="M75" s="27">
        <f t="shared" si="26"/>
        <v>0</v>
      </c>
    </row>
    <row r="76" spans="1:13" ht="13" x14ac:dyDescent="0.3">
      <c r="A76" s="1"/>
      <c r="B76" s="7"/>
      <c r="C76" s="120" t="s">
        <v>148</v>
      </c>
      <c r="D76" s="123">
        <f>369.24</f>
        <v>369.24</v>
      </c>
      <c r="E76" s="123">
        <f>D76</f>
        <v>369.24</v>
      </c>
      <c r="F76" s="123">
        <f>D76*1.03</f>
        <v>380.32</v>
      </c>
      <c r="G76" s="123">
        <f t="shared" ref="G76:K76" si="27">E76*1.03</f>
        <v>380.32</v>
      </c>
      <c r="H76" s="123">
        <f t="shared" si="27"/>
        <v>391.73</v>
      </c>
      <c r="I76" s="123">
        <f t="shared" si="27"/>
        <v>391.73</v>
      </c>
      <c r="J76" s="123">
        <f t="shared" si="27"/>
        <v>403.48</v>
      </c>
      <c r="K76" s="123">
        <f t="shared" si="27"/>
        <v>403.48</v>
      </c>
      <c r="L76" s="126"/>
      <c r="M76" s="27"/>
    </row>
    <row r="77" spans="1:13" ht="14" x14ac:dyDescent="0.4">
      <c r="A77" s="1"/>
      <c r="B77" s="31"/>
      <c r="C77" s="121" t="s">
        <v>151</v>
      </c>
      <c r="D77" s="8">
        <v>0</v>
      </c>
      <c r="E77" s="24">
        <v>0</v>
      </c>
      <c r="F77" s="8">
        <f t="shared" ref="F77:K77" si="28">+D77*1.03</f>
        <v>0</v>
      </c>
      <c r="G77" s="24">
        <f t="shared" si="28"/>
        <v>0</v>
      </c>
      <c r="H77" s="8">
        <f t="shared" si="28"/>
        <v>0</v>
      </c>
      <c r="I77" s="24">
        <f t="shared" si="28"/>
        <v>0</v>
      </c>
      <c r="J77" s="47">
        <f t="shared" si="28"/>
        <v>0</v>
      </c>
      <c r="K77" s="24">
        <f t="shared" si="28"/>
        <v>0</v>
      </c>
      <c r="L77" s="8">
        <f t="shared" si="26"/>
        <v>0</v>
      </c>
      <c r="M77" s="40">
        <f t="shared" si="26"/>
        <v>0</v>
      </c>
    </row>
    <row r="78" spans="1:13" ht="13" x14ac:dyDescent="0.3">
      <c r="A78" s="1"/>
      <c r="B78" s="7" t="s">
        <v>21</v>
      </c>
      <c r="C78" s="7"/>
      <c r="D78" s="63">
        <f t="shared" ref="D78:K78" si="29">SUM(D60:D77)-D76</f>
        <v>0</v>
      </c>
      <c r="E78" s="64">
        <f t="shared" si="29"/>
        <v>0</v>
      </c>
      <c r="F78" s="63">
        <f t="shared" si="29"/>
        <v>0</v>
      </c>
      <c r="G78" s="64">
        <f t="shared" si="29"/>
        <v>0</v>
      </c>
      <c r="H78" s="63">
        <f t="shared" si="29"/>
        <v>0</v>
      </c>
      <c r="I78" s="64">
        <f t="shared" si="29"/>
        <v>0</v>
      </c>
      <c r="J78" s="91">
        <f t="shared" si="29"/>
        <v>0</v>
      </c>
      <c r="K78" s="64">
        <f t="shared" si="29"/>
        <v>0</v>
      </c>
      <c r="L78" s="44">
        <f t="shared" si="26"/>
        <v>0</v>
      </c>
      <c r="M78" s="27">
        <f t="shared" si="26"/>
        <v>0</v>
      </c>
    </row>
    <row r="79" spans="1:13" ht="13" x14ac:dyDescent="0.3">
      <c r="A79" s="1"/>
      <c r="B79" s="7"/>
      <c r="C79" s="7"/>
      <c r="D79" s="66"/>
      <c r="E79" s="46"/>
      <c r="F79" s="66"/>
      <c r="G79" s="46"/>
      <c r="H79" s="66"/>
      <c r="I79" s="46"/>
      <c r="J79" s="66"/>
      <c r="K79" s="46"/>
      <c r="L79" s="44"/>
      <c r="M79" s="27"/>
    </row>
    <row r="80" spans="1:13" ht="13" x14ac:dyDescent="0.3">
      <c r="A80" s="4" t="s">
        <v>22</v>
      </c>
      <c r="B80" s="5" t="s">
        <v>23</v>
      </c>
      <c r="C80" s="5"/>
      <c r="D80" s="44">
        <f t="shared" ref="D80:K80" si="30">D39+D44+D51+D57+D78</f>
        <v>0</v>
      </c>
      <c r="E80" s="45">
        <f t="shared" si="30"/>
        <v>0</v>
      </c>
      <c r="F80" s="44">
        <f t="shared" si="30"/>
        <v>0</v>
      </c>
      <c r="G80" s="45">
        <f t="shared" si="30"/>
        <v>0</v>
      </c>
      <c r="H80" s="44">
        <f t="shared" si="30"/>
        <v>0</v>
      </c>
      <c r="I80" s="45">
        <f t="shared" si="30"/>
        <v>0</v>
      </c>
      <c r="J80" s="65">
        <f t="shared" si="30"/>
        <v>0</v>
      </c>
      <c r="K80" s="45">
        <f t="shared" si="30"/>
        <v>0</v>
      </c>
      <c r="L80" s="44">
        <f>D80+F80+H80+J80</f>
        <v>0</v>
      </c>
      <c r="M80" s="27">
        <f>E80+G80+I80+K80</f>
        <v>0</v>
      </c>
    </row>
    <row r="81" spans="1:13" ht="13" x14ac:dyDescent="0.3">
      <c r="A81" s="4"/>
      <c r="B81" s="5"/>
      <c r="C81" s="5"/>
      <c r="D81" s="44"/>
      <c r="E81" s="45"/>
      <c r="F81" s="44"/>
      <c r="G81" s="45"/>
      <c r="H81" s="44"/>
      <c r="I81" s="45"/>
      <c r="J81" s="65"/>
      <c r="K81" s="45"/>
      <c r="L81" s="44"/>
      <c r="M81" s="27"/>
    </row>
    <row r="82" spans="1:13" ht="13" x14ac:dyDescent="0.3">
      <c r="A82" s="4"/>
      <c r="B82" s="7" t="s">
        <v>43</v>
      </c>
      <c r="C82" s="7" t="s">
        <v>60</v>
      </c>
      <c r="D82" s="44">
        <f t="shared" ref="D82:K82" si="31">D80-(D44+D57+D68+D69+D77)</f>
        <v>0</v>
      </c>
      <c r="E82" s="45">
        <f t="shared" si="31"/>
        <v>0</v>
      </c>
      <c r="F82" s="44">
        <f t="shared" si="31"/>
        <v>0</v>
      </c>
      <c r="G82" s="45">
        <f t="shared" si="31"/>
        <v>0</v>
      </c>
      <c r="H82" s="44">
        <f t="shared" si="31"/>
        <v>0</v>
      </c>
      <c r="I82" s="45">
        <f t="shared" si="31"/>
        <v>0</v>
      </c>
      <c r="J82" s="65">
        <f t="shared" si="31"/>
        <v>0</v>
      </c>
      <c r="K82" s="45">
        <f t="shared" si="31"/>
        <v>0</v>
      </c>
      <c r="L82" s="44">
        <f>D82+F82+H82+J82</f>
        <v>0</v>
      </c>
      <c r="M82" s="27">
        <f>E82+G82+I82+K82</f>
        <v>0</v>
      </c>
    </row>
    <row r="83" spans="1:13" ht="13" x14ac:dyDescent="0.3">
      <c r="A83" s="4"/>
      <c r="B83" s="7"/>
      <c r="C83" s="33" t="s">
        <v>162</v>
      </c>
      <c r="D83" s="44"/>
      <c r="E83" s="45"/>
      <c r="F83" s="44"/>
      <c r="G83" s="45"/>
      <c r="H83" s="44"/>
      <c r="I83" s="45"/>
      <c r="J83" s="65"/>
      <c r="K83" s="45"/>
      <c r="L83" s="44"/>
      <c r="M83" s="27"/>
    </row>
    <row r="84" spans="1:13" ht="13" x14ac:dyDescent="0.3">
      <c r="A84" s="4"/>
      <c r="B84" s="33"/>
      <c r="C84" s="33" t="s">
        <v>163</v>
      </c>
      <c r="D84" s="44"/>
      <c r="E84" s="45"/>
      <c r="F84" s="44"/>
      <c r="G84" s="45"/>
      <c r="H84" s="44"/>
      <c r="I84" s="45"/>
      <c r="J84" s="65"/>
      <c r="K84" s="45"/>
      <c r="L84" s="44"/>
      <c r="M84" s="27"/>
    </row>
    <row r="85" spans="1:13" ht="13" x14ac:dyDescent="0.3">
      <c r="A85" s="4" t="s">
        <v>24</v>
      </c>
      <c r="B85" s="12" t="s">
        <v>0</v>
      </c>
      <c r="C85" s="12"/>
      <c r="D85" s="44"/>
      <c r="E85" s="45"/>
      <c r="F85" s="44"/>
      <c r="G85" s="45"/>
      <c r="H85" s="44"/>
      <c r="I85" s="45"/>
      <c r="J85" s="65"/>
      <c r="K85" s="45"/>
      <c r="L85" s="44"/>
      <c r="M85" s="27"/>
    </row>
    <row r="86" spans="1:13" ht="13" x14ac:dyDescent="0.3">
      <c r="A86" s="4"/>
      <c r="B86" s="118"/>
      <c r="C86" s="39" t="s">
        <v>147</v>
      </c>
      <c r="D86" s="44">
        <f t="shared" ref="D86:I86" si="32">$B$86*D82</f>
        <v>0</v>
      </c>
      <c r="E86" s="45">
        <f t="shared" si="32"/>
        <v>0</v>
      </c>
      <c r="F86" s="44">
        <f t="shared" si="32"/>
        <v>0</v>
      </c>
      <c r="G86" s="45">
        <f t="shared" si="32"/>
        <v>0</v>
      </c>
      <c r="H86" s="44">
        <f t="shared" si="32"/>
        <v>0</v>
      </c>
      <c r="I86" s="45">
        <f t="shared" si="32"/>
        <v>0</v>
      </c>
      <c r="J86" s="65">
        <f>$B$86*J82</f>
        <v>0</v>
      </c>
      <c r="K86" s="45">
        <f>$B$86*K82</f>
        <v>0</v>
      </c>
      <c r="L86" s="44">
        <f>D86+F86+H86+J86</f>
        <v>0</v>
      </c>
      <c r="M86" s="27">
        <f>E86+G86+I86+K86</f>
        <v>0</v>
      </c>
    </row>
    <row r="87" spans="1:13" ht="13" x14ac:dyDescent="0.3">
      <c r="A87" s="4"/>
      <c r="B87" s="18"/>
      <c r="C87" s="119" t="s">
        <v>153</v>
      </c>
      <c r="D87" s="44"/>
      <c r="E87" s="45"/>
      <c r="F87" s="44"/>
      <c r="G87" s="45"/>
      <c r="H87" s="44"/>
      <c r="I87" s="45"/>
      <c r="J87" s="65"/>
      <c r="K87" s="45"/>
      <c r="L87" s="44"/>
      <c r="M87" s="27"/>
    </row>
    <row r="88" spans="1:13" ht="13" x14ac:dyDescent="0.3">
      <c r="A88" s="4"/>
      <c r="B88" s="18"/>
      <c r="C88" s="119" t="s">
        <v>154</v>
      </c>
      <c r="D88" s="44"/>
      <c r="E88" s="45"/>
      <c r="F88" s="44"/>
      <c r="G88" s="45"/>
      <c r="H88" s="44"/>
      <c r="I88" s="45"/>
      <c r="J88" s="65"/>
      <c r="K88" s="45"/>
      <c r="L88" s="44"/>
      <c r="M88" s="27"/>
    </row>
    <row r="89" spans="1:13" ht="13" x14ac:dyDescent="0.3">
      <c r="A89" s="4"/>
      <c r="B89" s="18"/>
      <c r="C89" s="119" t="s">
        <v>155</v>
      </c>
      <c r="D89" s="44"/>
      <c r="E89" s="45"/>
      <c r="F89" s="44"/>
      <c r="G89" s="45"/>
      <c r="H89" s="44"/>
      <c r="I89" s="45"/>
      <c r="J89" s="65"/>
      <c r="K89" s="45"/>
      <c r="L89" s="44"/>
      <c r="M89" s="27"/>
    </row>
    <row r="90" spans="1:13" ht="13" x14ac:dyDescent="0.3">
      <c r="A90" s="4"/>
      <c r="B90" s="18"/>
      <c r="C90" s="119" t="s">
        <v>146</v>
      </c>
      <c r="D90" s="44"/>
      <c r="E90" s="45"/>
      <c r="F90" s="44"/>
      <c r="G90" s="45"/>
      <c r="H90" s="44"/>
      <c r="I90" s="45"/>
      <c r="J90" s="65"/>
      <c r="K90" s="45"/>
      <c r="L90" s="44"/>
      <c r="M90" s="27"/>
    </row>
    <row r="91" spans="1:13" ht="13" x14ac:dyDescent="0.3">
      <c r="A91" s="4"/>
      <c r="B91" s="18"/>
      <c r="C91" s="124" t="s">
        <v>156</v>
      </c>
      <c r="D91" s="44"/>
      <c r="E91" s="45"/>
      <c r="F91" s="44"/>
      <c r="G91" s="45"/>
      <c r="H91" s="44"/>
      <c r="I91" s="45"/>
      <c r="J91" s="65"/>
      <c r="K91" s="45"/>
      <c r="L91" s="44"/>
      <c r="M91" s="27"/>
    </row>
    <row r="92" spans="1:13" ht="13" x14ac:dyDescent="0.3">
      <c r="A92" s="4"/>
      <c r="B92" s="33"/>
      <c r="C92" s="33"/>
      <c r="D92" s="66"/>
      <c r="E92" s="46"/>
      <c r="F92" s="66"/>
      <c r="G92" s="46"/>
      <c r="H92" s="66"/>
      <c r="I92" s="46"/>
      <c r="J92" s="66"/>
      <c r="K92" s="46"/>
      <c r="L92" s="44"/>
      <c r="M92" s="27"/>
    </row>
    <row r="93" spans="1:13" ht="13" x14ac:dyDescent="0.3">
      <c r="A93" s="4" t="s">
        <v>25</v>
      </c>
      <c r="B93" s="12" t="s">
        <v>26</v>
      </c>
      <c r="C93" s="12"/>
      <c r="D93" s="44">
        <f t="shared" ref="D93:K93" si="33">D86+D80</f>
        <v>0</v>
      </c>
      <c r="E93" s="45">
        <f t="shared" si="33"/>
        <v>0</v>
      </c>
      <c r="F93" s="44">
        <f t="shared" si="33"/>
        <v>0</v>
      </c>
      <c r="G93" s="45">
        <f t="shared" si="33"/>
        <v>0</v>
      </c>
      <c r="H93" s="44">
        <f t="shared" si="33"/>
        <v>0</v>
      </c>
      <c r="I93" s="45">
        <f t="shared" si="33"/>
        <v>0</v>
      </c>
      <c r="J93" s="65">
        <f t="shared" si="33"/>
        <v>0</v>
      </c>
      <c r="K93" s="45">
        <f t="shared" si="33"/>
        <v>0</v>
      </c>
      <c r="L93" s="44">
        <f>D93+F93+H93+J93</f>
        <v>0</v>
      </c>
      <c r="M93" s="27">
        <f>E93+G93+I93+K93</f>
        <v>0</v>
      </c>
    </row>
    <row r="94" spans="1:13" ht="13" x14ac:dyDescent="0.3">
      <c r="A94" s="4"/>
      <c r="B94" s="33"/>
      <c r="C94" s="33"/>
      <c r="D94" s="44"/>
      <c r="E94" s="45"/>
      <c r="F94" s="44"/>
      <c r="G94" s="45"/>
      <c r="H94" s="44"/>
      <c r="I94" s="45"/>
      <c r="J94" s="65"/>
      <c r="K94" s="45"/>
      <c r="L94" s="44"/>
      <c r="M94" s="27"/>
    </row>
    <row r="95" spans="1:13" ht="13" x14ac:dyDescent="0.3">
      <c r="A95" s="4" t="s">
        <v>27</v>
      </c>
      <c r="B95" s="5" t="s">
        <v>28</v>
      </c>
      <c r="C95" s="5"/>
      <c r="D95" s="49">
        <f t="shared" ref="D95:K95" si="34">+D93</f>
        <v>0</v>
      </c>
      <c r="E95" s="50">
        <f t="shared" si="34"/>
        <v>0</v>
      </c>
      <c r="F95" s="49">
        <f t="shared" si="34"/>
        <v>0</v>
      </c>
      <c r="G95" s="50">
        <f t="shared" si="34"/>
        <v>0</v>
      </c>
      <c r="H95" s="49">
        <f t="shared" si="34"/>
        <v>0</v>
      </c>
      <c r="I95" s="50">
        <f t="shared" si="34"/>
        <v>0</v>
      </c>
      <c r="J95" s="51">
        <f t="shared" si="34"/>
        <v>0</v>
      </c>
      <c r="K95" s="50">
        <f t="shared" si="34"/>
        <v>0</v>
      </c>
      <c r="L95" s="44">
        <f>D95+F95+H95+J95</f>
        <v>0</v>
      </c>
      <c r="M95" s="27">
        <f>E95+G95+I95+K95</f>
        <v>0</v>
      </c>
    </row>
    <row r="96" spans="1:13" ht="13" x14ac:dyDescent="0.3">
      <c r="A96" s="1"/>
      <c r="B96" s="12"/>
      <c r="C96" s="12"/>
      <c r="D96" s="66"/>
      <c r="E96" s="46"/>
      <c r="F96" s="66"/>
      <c r="G96" s="46"/>
      <c r="H96" s="66"/>
      <c r="I96" s="46"/>
      <c r="J96" s="66"/>
      <c r="K96" s="46"/>
      <c r="L96" s="66"/>
      <c r="M96" s="27"/>
    </row>
    <row r="97" spans="1:15" ht="13" x14ac:dyDescent="0.3">
      <c r="A97" s="4"/>
      <c r="B97" s="5"/>
      <c r="C97" s="5"/>
      <c r="D97" s="66"/>
      <c r="E97" s="46"/>
      <c r="F97" s="66"/>
      <c r="G97" s="46"/>
      <c r="H97" s="66"/>
      <c r="I97" s="46"/>
      <c r="J97" s="66"/>
      <c r="K97" s="46"/>
      <c r="L97" s="66"/>
      <c r="M97" s="27"/>
    </row>
    <row r="98" spans="1:15" ht="14" x14ac:dyDescent="0.3">
      <c r="A98" s="13"/>
      <c r="B98" s="34"/>
      <c r="C98" s="36" t="s">
        <v>44</v>
      </c>
      <c r="D98" s="52"/>
      <c r="E98" s="53"/>
      <c r="F98" s="52"/>
      <c r="G98" s="53"/>
      <c r="H98" s="52"/>
      <c r="I98" s="53"/>
      <c r="J98" s="54"/>
      <c r="K98" s="55"/>
      <c r="L98" s="68"/>
      <c r="M98" s="37"/>
    </row>
    <row r="99" spans="1:15" ht="15.5" x14ac:dyDescent="0.35">
      <c r="A99" s="14"/>
      <c r="C99" s="33" t="s">
        <v>45</v>
      </c>
      <c r="D99" s="56">
        <f t="shared" ref="D99:K99" si="35">D80</f>
        <v>0</v>
      </c>
      <c r="E99" s="57">
        <f t="shared" si="35"/>
        <v>0</v>
      </c>
      <c r="F99" s="56">
        <f t="shared" si="35"/>
        <v>0</v>
      </c>
      <c r="G99" s="57">
        <f t="shared" si="35"/>
        <v>0</v>
      </c>
      <c r="H99" s="56">
        <f t="shared" si="35"/>
        <v>0</v>
      </c>
      <c r="I99" s="57">
        <f t="shared" si="35"/>
        <v>0</v>
      </c>
      <c r="J99" s="56">
        <f t="shared" si="35"/>
        <v>0</v>
      </c>
      <c r="K99" s="57">
        <f t="shared" si="35"/>
        <v>0</v>
      </c>
      <c r="L99" s="44">
        <f t="shared" ref="L99:M102" si="36">D99+F99+H99+J99</f>
        <v>0</v>
      </c>
      <c r="M99" s="27">
        <f t="shared" si="36"/>
        <v>0</v>
      </c>
    </row>
    <row r="100" spans="1:15" ht="15.5" x14ac:dyDescent="0.35">
      <c r="A100" s="14"/>
      <c r="C100" s="33" t="s">
        <v>46</v>
      </c>
      <c r="D100" s="59">
        <f t="shared" ref="D100:K100" si="37">D80-D82</f>
        <v>0</v>
      </c>
      <c r="E100" s="27">
        <f t="shared" si="37"/>
        <v>0</v>
      </c>
      <c r="F100" s="59">
        <f t="shared" si="37"/>
        <v>0</v>
      </c>
      <c r="G100" s="27">
        <f t="shared" si="37"/>
        <v>0</v>
      </c>
      <c r="H100" s="59">
        <f t="shared" si="37"/>
        <v>0</v>
      </c>
      <c r="I100" s="27">
        <f t="shared" si="37"/>
        <v>0</v>
      </c>
      <c r="J100" s="59">
        <f t="shared" si="37"/>
        <v>0</v>
      </c>
      <c r="K100" s="27">
        <f t="shared" si="37"/>
        <v>0</v>
      </c>
      <c r="L100" s="44">
        <f t="shared" si="36"/>
        <v>0</v>
      </c>
      <c r="M100" s="27">
        <f t="shared" si="36"/>
        <v>0</v>
      </c>
    </row>
    <row r="101" spans="1:15" ht="16" x14ac:dyDescent="0.4">
      <c r="A101" s="14"/>
      <c r="C101" s="33" t="s">
        <v>47</v>
      </c>
      <c r="D101" s="60">
        <f t="shared" ref="D101:K101" si="38">D86</f>
        <v>0</v>
      </c>
      <c r="E101" s="40">
        <f t="shared" si="38"/>
        <v>0</v>
      </c>
      <c r="F101" s="60">
        <f t="shared" si="38"/>
        <v>0</v>
      </c>
      <c r="G101" s="40">
        <f t="shared" si="38"/>
        <v>0</v>
      </c>
      <c r="H101" s="60">
        <f t="shared" si="38"/>
        <v>0</v>
      </c>
      <c r="I101" s="40">
        <f t="shared" si="38"/>
        <v>0</v>
      </c>
      <c r="J101" s="60">
        <f t="shared" si="38"/>
        <v>0</v>
      </c>
      <c r="K101" s="40">
        <f t="shared" si="38"/>
        <v>0</v>
      </c>
      <c r="L101" s="8">
        <f t="shared" si="36"/>
        <v>0</v>
      </c>
      <c r="M101" s="40">
        <f t="shared" si="36"/>
        <v>0</v>
      </c>
    </row>
    <row r="102" spans="1:15" ht="15.5" x14ac:dyDescent="0.35">
      <c r="A102" s="14"/>
      <c r="B102" s="14"/>
      <c r="C102" s="33" t="s">
        <v>1</v>
      </c>
      <c r="D102" s="59">
        <f>D101+D99</f>
        <v>0</v>
      </c>
      <c r="E102" s="27">
        <f t="shared" ref="E102:K102" si="39">E101+E99</f>
        <v>0</v>
      </c>
      <c r="F102" s="59">
        <f t="shared" si="39"/>
        <v>0</v>
      </c>
      <c r="G102" s="27">
        <f t="shared" si="39"/>
        <v>0</v>
      </c>
      <c r="H102" s="59">
        <f t="shared" si="39"/>
        <v>0</v>
      </c>
      <c r="I102" s="27">
        <f t="shared" si="39"/>
        <v>0</v>
      </c>
      <c r="J102" s="59">
        <f t="shared" si="39"/>
        <v>0</v>
      </c>
      <c r="K102" s="27">
        <f t="shared" si="39"/>
        <v>0</v>
      </c>
      <c r="L102" s="44">
        <f t="shared" si="36"/>
        <v>0</v>
      </c>
      <c r="M102" s="27">
        <f t="shared" si="36"/>
        <v>0</v>
      </c>
    </row>
    <row r="103" spans="1:15" ht="15.5" x14ac:dyDescent="0.35">
      <c r="A103" s="14"/>
      <c r="B103" s="14"/>
      <c r="C103" s="14"/>
      <c r="D103" s="15"/>
      <c r="E103" s="26"/>
      <c r="F103" s="15"/>
      <c r="G103" s="26"/>
      <c r="H103" s="15"/>
      <c r="I103" s="26"/>
      <c r="J103" s="15"/>
      <c r="K103" s="26"/>
      <c r="L103" s="15"/>
    </row>
    <row r="104" spans="1:15" x14ac:dyDescent="0.25">
      <c r="C104" s="128" t="s">
        <v>164</v>
      </c>
      <c r="D104"/>
      <c r="E104" s="25"/>
      <c r="F104"/>
      <c r="G104" s="25"/>
      <c r="H104"/>
      <c r="I104" s="25"/>
      <c r="J104"/>
      <c r="K104" s="25"/>
      <c r="L104"/>
      <c r="O104" s="25"/>
    </row>
    <row r="105" spans="1:15" x14ac:dyDescent="0.25">
      <c r="B105" s="33"/>
      <c r="C105" s="33" t="s">
        <v>165</v>
      </c>
      <c r="D105"/>
      <c r="E105" s="25"/>
      <c r="F105"/>
      <c r="G105" s="25"/>
      <c r="H105"/>
      <c r="I105" s="25"/>
      <c r="J105"/>
      <c r="K105" s="25"/>
      <c r="L105"/>
      <c r="O105" s="25"/>
    </row>
    <row r="106" spans="1:15" x14ac:dyDescent="0.25">
      <c r="B106" s="33"/>
      <c r="C106" s="33" t="s">
        <v>166</v>
      </c>
      <c r="D106"/>
      <c r="E106" s="25"/>
      <c r="F106"/>
      <c r="G106" s="25"/>
      <c r="H106"/>
      <c r="I106" s="25"/>
      <c r="J106"/>
      <c r="K106" s="25"/>
      <c r="L106"/>
      <c r="O106" s="25"/>
    </row>
    <row r="107" spans="1:15" ht="15.5" x14ac:dyDescent="0.35">
      <c r="C107" s="33" t="s">
        <v>167</v>
      </c>
      <c r="D107"/>
      <c r="E107" s="25"/>
      <c r="F107"/>
      <c r="G107" s="25"/>
      <c r="H107"/>
      <c r="I107" s="25"/>
      <c r="J107"/>
      <c r="K107" s="25"/>
      <c r="L107"/>
      <c r="O107" s="26"/>
    </row>
    <row r="108" spans="1:15" x14ac:dyDescent="0.25">
      <c r="C108" s="33" t="s">
        <v>168</v>
      </c>
      <c r="D108"/>
      <c r="E108" s="25"/>
      <c r="F108"/>
      <c r="G108" s="25"/>
      <c r="H108"/>
      <c r="I108" s="25"/>
      <c r="J108"/>
      <c r="K108" s="25"/>
      <c r="L108"/>
      <c r="O108" s="25"/>
    </row>
    <row r="109" spans="1:15" x14ac:dyDescent="0.25">
      <c r="C109" s="33" t="s">
        <v>169</v>
      </c>
      <c r="D109"/>
      <c r="E109" s="25"/>
      <c r="F109"/>
      <c r="G109" s="25"/>
      <c r="H109"/>
      <c r="I109" s="25"/>
      <c r="J109"/>
      <c r="K109" s="25"/>
      <c r="L109"/>
      <c r="O109" s="25"/>
    </row>
    <row r="110" spans="1:15" x14ac:dyDescent="0.25">
      <c r="C110" s="33" t="s">
        <v>170</v>
      </c>
      <c r="D110"/>
      <c r="E110" s="25"/>
      <c r="F110"/>
      <c r="G110" s="25"/>
      <c r="H110"/>
      <c r="I110" s="25"/>
      <c r="J110"/>
      <c r="K110" s="25"/>
      <c r="L110"/>
      <c r="O110" s="25"/>
    </row>
    <row r="111" spans="1:15" x14ac:dyDescent="0.25">
      <c r="C111" s="33" t="s">
        <v>171</v>
      </c>
      <c r="L111" s="30"/>
      <c r="M111" s="21"/>
      <c r="N111" s="16"/>
      <c r="O111" s="25"/>
    </row>
  </sheetData>
  <mergeCells count="5">
    <mergeCell ref="D4:E4"/>
    <mergeCell ref="F4:G4"/>
    <mergeCell ref="H4:I4"/>
    <mergeCell ref="J4:K4"/>
    <mergeCell ref="L4:M4"/>
  </mergeCells>
  <phoneticPr fontId="0" type="noConversion"/>
  <hyperlinks>
    <hyperlink ref="D3:H3" location="Deadlines!A1" display="   See Deadlines tab on this worksheet for additional information " xr:uid="{783D0AF2-4E73-4953-94A3-C7120E777834}"/>
  </hyperlinks>
  <printOptions gridLines="1" gridLinesSet="0"/>
  <pageMargins left="0.75" right="0.75" top="1" bottom="1" header="0.5" footer="0.5"/>
  <pageSetup orientation="portrait" horizontalDpi="1200" verticalDpi="12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1:O111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3" sqref="C3"/>
    </sheetView>
  </sheetViews>
  <sheetFormatPr defaultRowHeight="12.5" x14ac:dyDescent="0.25"/>
  <cols>
    <col min="1" max="1" width="3.54296875" customWidth="1"/>
    <col min="2" max="2" width="6.453125" customWidth="1"/>
    <col min="3" max="3" width="47.81640625" customWidth="1"/>
    <col min="4" max="4" width="12.54296875" style="16" customWidth="1"/>
    <col min="5" max="5" width="12.54296875" style="21" hidden="1" customWidth="1"/>
    <col min="6" max="6" width="12.54296875" style="16" customWidth="1"/>
    <col min="7" max="7" width="12.54296875" style="21" hidden="1" customWidth="1"/>
    <col min="8" max="8" width="12.54296875" style="16" customWidth="1"/>
    <col min="9" max="9" width="12.54296875" style="21" hidden="1" customWidth="1"/>
    <col min="10" max="10" width="12.54296875" style="16" customWidth="1"/>
    <col min="11" max="11" width="12.54296875" style="25" hidden="1" customWidth="1"/>
    <col min="257" max="257" width="3.54296875" customWidth="1"/>
    <col min="258" max="258" width="6.453125" customWidth="1"/>
    <col min="259" max="259" width="46.54296875" bestFit="1" customWidth="1"/>
    <col min="260" max="267" width="12.54296875" customWidth="1"/>
    <col min="513" max="513" width="3.54296875" customWidth="1"/>
    <col min="514" max="514" width="6.453125" customWidth="1"/>
    <col min="515" max="515" width="46.54296875" bestFit="1" customWidth="1"/>
    <col min="516" max="523" width="12.54296875" customWidth="1"/>
    <col min="769" max="769" width="3.54296875" customWidth="1"/>
    <col min="770" max="770" width="6.453125" customWidth="1"/>
    <col min="771" max="771" width="46.54296875" bestFit="1" customWidth="1"/>
    <col min="772" max="779" width="12.54296875" customWidth="1"/>
    <col min="1025" max="1025" width="3.54296875" customWidth="1"/>
    <col min="1026" max="1026" width="6.453125" customWidth="1"/>
    <col min="1027" max="1027" width="46.54296875" bestFit="1" customWidth="1"/>
    <col min="1028" max="1035" width="12.54296875" customWidth="1"/>
    <col min="1281" max="1281" width="3.54296875" customWidth="1"/>
    <col min="1282" max="1282" width="6.453125" customWidth="1"/>
    <col min="1283" max="1283" width="46.54296875" bestFit="1" customWidth="1"/>
    <col min="1284" max="1291" width="12.54296875" customWidth="1"/>
    <col min="1537" max="1537" width="3.54296875" customWidth="1"/>
    <col min="1538" max="1538" width="6.453125" customWidth="1"/>
    <col min="1539" max="1539" width="46.54296875" bestFit="1" customWidth="1"/>
    <col min="1540" max="1547" width="12.54296875" customWidth="1"/>
    <col min="1793" max="1793" width="3.54296875" customWidth="1"/>
    <col min="1794" max="1794" width="6.453125" customWidth="1"/>
    <col min="1795" max="1795" width="46.54296875" bestFit="1" customWidth="1"/>
    <col min="1796" max="1803" width="12.54296875" customWidth="1"/>
    <col min="2049" max="2049" width="3.54296875" customWidth="1"/>
    <col min="2050" max="2050" width="6.453125" customWidth="1"/>
    <col min="2051" max="2051" width="46.54296875" bestFit="1" customWidth="1"/>
    <col min="2052" max="2059" width="12.54296875" customWidth="1"/>
    <col min="2305" max="2305" width="3.54296875" customWidth="1"/>
    <col min="2306" max="2306" width="6.453125" customWidth="1"/>
    <col min="2307" max="2307" width="46.54296875" bestFit="1" customWidth="1"/>
    <col min="2308" max="2315" width="12.54296875" customWidth="1"/>
    <col min="2561" max="2561" width="3.54296875" customWidth="1"/>
    <col min="2562" max="2562" width="6.453125" customWidth="1"/>
    <col min="2563" max="2563" width="46.54296875" bestFit="1" customWidth="1"/>
    <col min="2564" max="2571" width="12.54296875" customWidth="1"/>
    <col min="2817" max="2817" width="3.54296875" customWidth="1"/>
    <col min="2818" max="2818" width="6.453125" customWidth="1"/>
    <col min="2819" max="2819" width="46.54296875" bestFit="1" customWidth="1"/>
    <col min="2820" max="2827" width="12.54296875" customWidth="1"/>
    <col min="3073" max="3073" width="3.54296875" customWidth="1"/>
    <col min="3074" max="3074" width="6.453125" customWidth="1"/>
    <col min="3075" max="3075" width="46.54296875" bestFit="1" customWidth="1"/>
    <col min="3076" max="3083" width="12.54296875" customWidth="1"/>
    <col min="3329" max="3329" width="3.54296875" customWidth="1"/>
    <col min="3330" max="3330" width="6.453125" customWidth="1"/>
    <col min="3331" max="3331" width="46.54296875" bestFit="1" customWidth="1"/>
    <col min="3332" max="3339" width="12.54296875" customWidth="1"/>
    <col min="3585" max="3585" width="3.54296875" customWidth="1"/>
    <col min="3586" max="3586" width="6.453125" customWidth="1"/>
    <col min="3587" max="3587" width="46.54296875" bestFit="1" customWidth="1"/>
    <col min="3588" max="3595" width="12.54296875" customWidth="1"/>
    <col min="3841" max="3841" width="3.54296875" customWidth="1"/>
    <col min="3842" max="3842" width="6.453125" customWidth="1"/>
    <col min="3843" max="3843" width="46.54296875" bestFit="1" customWidth="1"/>
    <col min="3844" max="3851" width="12.54296875" customWidth="1"/>
    <col min="4097" max="4097" width="3.54296875" customWidth="1"/>
    <col min="4098" max="4098" width="6.453125" customWidth="1"/>
    <col min="4099" max="4099" width="46.54296875" bestFit="1" customWidth="1"/>
    <col min="4100" max="4107" width="12.54296875" customWidth="1"/>
    <col min="4353" max="4353" width="3.54296875" customWidth="1"/>
    <col min="4354" max="4354" width="6.453125" customWidth="1"/>
    <col min="4355" max="4355" width="46.54296875" bestFit="1" customWidth="1"/>
    <col min="4356" max="4363" width="12.54296875" customWidth="1"/>
    <col min="4609" max="4609" width="3.54296875" customWidth="1"/>
    <col min="4610" max="4610" width="6.453125" customWidth="1"/>
    <col min="4611" max="4611" width="46.54296875" bestFit="1" customWidth="1"/>
    <col min="4612" max="4619" width="12.54296875" customWidth="1"/>
    <col min="4865" max="4865" width="3.54296875" customWidth="1"/>
    <col min="4866" max="4866" width="6.453125" customWidth="1"/>
    <col min="4867" max="4867" width="46.54296875" bestFit="1" customWidth="1"/>
    <col min="4868" max="4875" width="12.54296875" customWidth="1"/>
    <col min="5121" max="5121" width="3.54296875" customWidth="1"/>
    <col min="5122" max="5122" width="6.453125" customWidth="1"/>
    <col min="5123" max="5123" width="46.54296875" bestFit="1" customWidth="1"/>
    <col min="5124" max="5131" width="12.54296875" customWidth="1"/>
    <col min="5377" max="5377" width="3.54296875" customWidth="1"/>
    <col min="5378" max="5378" width="6.453125" customWidth="1"/>
    <col min="5379" max="5379" width="46.54296875" bestFit="1" customWidth="1"/>
    <col min="5380" max="5387" width="12.54296875" customWidth="1"/>
    <col min="5633" max="5633" width="3.54296875" customWidth="1"/>
    <col min="5634" max="5634" width="6.453125" customWidth="1"/>
    <col min="5635" max="5635" width="46.54296875" bestFit="1" customWidth="1"/>
    <col min="5636" max="5643" width="12.54296875" customWidth="1"/>
    <col min="5889" max="5889" width="3.54296875" customWidth="1"/>
    <col min="5890" max="5890" width="6.453125" customWidth="1"/>
    <col min="5891" max="5891" width="46.54296875" bestFit="1" customWidth="1"/>
    <col min="5892" max="5899" width="12.54296875" customWidth="1"/>
    <col min="6145" max="6145" width="3.54296875" customWidth="1"/>
    <col min="6146" max="6146" width="6.453125" customWidth="1"/>
    <col min="6147" max="6147" width="46.54296875" bestFit="1" customWidth="1"/>
    <col min="6148" max="6155" width="12.54296875" customWidth="1"/>
    <col min="6401" max="6401" width="3.54296875" customWidth="1"/>
    <col min="6402" max="6402" width="6.453125" customWidth="1"/>
    <col min="6403" max="6403" width="46.54296875" bestFit="1" customWidth="1"/>
    <col min="6404" max="6411" width="12.54296875" customWidth="1"/>
    <col min="6657" max="6657" width="3.54296875" customWidth="1"/>
    <col min="6658" max="6658" width="6.453125" customWidth="1"/>
    <col min="6659" max="6659" width="46.54296875" bestFit="1" customWidth="1"/>
    <col min="6660" max="6667" width="12.54296875" customWidth="1"/>
    <col min="6913" max="6913" width="3.54296875" customWidth="1"/>
    <col min="6914" max="6914" width="6.453125" customWidth="1"/>
    <col min="6915" max="6915" width="46.54296875" bestFit="1" customWidth="1"/>
    <col min="6916" max="6923" width="12.54296875" customWidth="1"/>
    <col min="7169" max="7169" width="3.54296875" customWidth="1"/>
    <col min="7170" max="7170" width="6.453125" customWidth="1"/>
    <col min="7171" max="7171" width="46.54296875" bestFit="1" customWidth="1"/>
    <col min="7172" max="7179" width="12.54296875" customWidth="1"/>
    <col min="7425" max="7425" width="3.54296875" customWidth="1"/>
    <col min="7426" max="7426" width="6.453125" customWidth="1"/>
    <col min="7427" max="7427" width="46.54296875" bestFit="1" customWidth="1"/>
    <col min="7428" max="7435" width="12.54296875" customWidth="1"/>
    <col min="7681" max="7681" width="3.54296875" customWidth="1"/>
    <col min="7682" max="7682" width="6.453125" customWidth="1"/>
    <col min="7683" max="7683" width="46.54296875" bestFit="1" customWidth="1"/>
    <col min="7684" max="7691" width="12.54296875" customWidth="1"/>
    <col min="7937" max="7937" width="3.54296875" customWidth="1"/>
    <col min="7938" max="7938" width="6.453125" customWidth="1"/>
    <col min="7939" max="7939" width="46.54296875" bestFit="1" customWidth="1"/>
    <col min="7940" max="7947" width="12.54296875" customWidth="1"/>
    <col min="8193" max="8193" width="3.54296875" customWidth="1"/>
    <col min="8194" max="8194" width="6.453125" customWidth="1"/>
    <col min="8195" max="8195" width="46.54296875" bestFit="1" customWidth="1"/>
    <col min="8196" max="8203" width="12.54296875" customWidth="1"/>
    <col min="8449" max="8449" width="3.54296875" customWidth="1"/>
    <col min="8450" max="8450" width="6.453125" customWidth="1"/>
    <col min="8451" max="8451" width="46.54296875" bestFit="1" customWidth="1"/>
    <col min="8452" max="8459" width="12.54296875" customWidth="1"/>
    <col min="8705" max="8705" width="3.54296875" customWidth="1"/>
    <col min="8706" max="8706" width="6.453125" customWidth="1"/>
    <col min="8707" max="8707" width="46.54296875" bestFit="1" customWidth="1"/>
    <col min="8708" max="8715" width="12.54296875" customWidth="1"/>
    <col min="8961" max="8961" width="3.54296875" customWidth="1"/>
    <col min="8962" max="8962" width="6.453125" customWidth="1"/>
    <col min="8963" max="8963" width="46.54296875" bestFit="1" customWidth="1"/>
    <col min="8964" max="8971" width="12.54296875" customWidth="1"/>
    <col min="9217" max="9217" width="3.54296875" customWidth="1"/>
    <col min="9218" max="9218" width="6.453125" customWidth="1"/>
    <col min="9219" max="9219" width="46.54296875" bestFit="1" customWidth="1"/>
    <col min="9220" max="9227" width="12.54296875" customWidth="1"/>
    <col min="9473" max="9473" width="3.54296875" customWidth="1"/>
    <col min="9474" max="9474" width="6.453125" customWidth="1"/>
    <col min="9475" max="9475" width="46.54296875" bestFit="1" customWidth="1"/>
    <col min="9476" max="9483" width="12.54296875" customWidth="1"/>
    <col min="9729" max="9729" width="3.54296875" customWidth="1"/>
    <col min="9730" max="9730" width="6.453125" customWidth="1"/>
    <col min="9731" max="9731" width="46.54296875" bestFit="1" customWidth="1"/>
    <col min="9732" max="9739" width="12.54296875" customWidth="1"/>
    <col min="9985" max="9985" width="3.54296875" customWidth="1"/>
    <col min="9986" max="9986" width="6.453125" customWidth="1"/>
    <col min="9987" max="9987" width="46.54296875" bestFit="1" customWidth="1"/>
    <col min="9988" max="9995" width="12.54296875" customWidth="1"/>
    <col min="10241" max="10241" width="3.54296875" customWidth="1"/>
    <col min="10242" max="10242" width="6.453125" customWidth="1"/>
    <col min="10243" max="10243" width="46.54296875" bestFit="1" customWidth="1"/>
    <col min="10244" max="10251" width="12.54296875" customWidth="1"/>
    <col min="10497" max="10497" width="3.54296875" customWidth="1"/>
    <col min="10498" max="10498" width="6.453125" customWidth="1"/>
    <col min="10499" max="10499" width="46.54296875" bestFit="1" customWidth="1"/>
    <col min="10500" max="10507" width="12.54296875" customWidth="1"/>
    <col min="10753" max="10753" width="3.54296875" customWidth="1"/>
    <col min="10754" max="10754" width="6.453125" customWidth="1"/>
    <col min="10755" max="10755" width="46.54296875" bestFit="1" customWidth="1"/>
    <col min="10756" max="10763" width="12.54296875" customWidth="1"/>
    <col min="11009" max="11009" width="3.54296875" customWidth="1"/>
    <col min="11010" max="11010" width="6.453125" customWidth="1"/>
    <col min="11011" max="11011" width="46.54296875" bestFit="1" customWidth="1"/>
    <col min="11012" max="11019" width="12.54296875" customWidth="1"/>
    <col min="11265" max="11265" width="3.54296875" customWidth="1"/>
    <col min="11266" max="11266" width="6.453125" customWidth="1"/>
    <col min="11267" max="11267" width="46.54296875" bestFit="1" customWidth="1"/>
    <col min="11268" max="11275" width="12.54296875" customWidth="1"/>
    <col min="11521" max="11521" width="3.54296875" customWidth="1"/>
    <col min="11522" max="11522" width="6.453125" customWidth="1"/>
    <col min="11523" max="11523" width="46.54296875" bestFit="1" customWidth="1"/>
    <col min="11524" max="11531" width="12.54296875" customWidth="1"/>
    <col min="11777" max="11777" width="3.54296875" customWidth="1"/>
    <col min="11778" max="11778" width="6.453125" customWidth="1"/>
    <col min="11779" max="11779" width="46.54296875" bestFit="1" customWidth="1"/>
    <col min="11780" max="11787" width="12.54296875" customWidth="1"/>
    <col min="12033" max="12033" width="3.54296875" customWidth="1"/>
    <col min="12034" max="12034" width="6.453125" customWidth="1"/>
    <col min="12035" max="12035" width="46.54296875" bestFit="1" customWidth="1"/>
    <col min="12036" max="12043" width="12.54296875" customWidth="1"/>
    <col min="12289" max="12289" width="3.54296875" customWidth="1"/>
    <col min="12290" max="12290" width="6.453125" customWidth="1"/>
    <col min="12291" max="12291" width="46.54296875" bestFit="1" customWidth="1"/>
    <col min="12292" max="12299" width="12.54296875" customWidth="1"/>
    <col min="12545" max="12545" width="3.54296875" customWidth="1"/>
    <col min="12546" max="12546" width="6.453125" customWidth="1"/>
    <col min="12547" max="12547" width="46.54296875" bestFit="1" customWidth="1"/>
    <col min="12548" max="12555" width="12.54296875" customWidth="1"/>
    <col min="12801" max="12801" width="3.54296875" customWidth="1"/>
    <col min="12802" max="12802" width="6.453125" customWidth="1"/>
    <col min="12803" max="12803" width="46.54296875" bestFit="1" customWidth="1"/>
    <col min="12804" max="12811" width="12.54296875" customWidth="1"/>
    <col min="13057" max="13057" width="3.54296875" customWidth="1"/>
    <col min="13058" max="13058" width="6.453125" customWidth="1"/>
    <col min="13059" max="13059" width="46.54296875" bestFit="1" customWidth="1"/>
    <col min="13060" max="13067" width="12.54296875" customWidth="1"/>
    <col min="13313" max="13313" width="3.54296875" customWidth="1"/>
    <col min="13314" max="13314" width="6.453125" customWidth="1"/>
    <col min="13315" max="13315" width="46.54296875" bestFit="1" customWidth="1"/>
    <col min="13316" max="13323" width="12.54296875" customWidth="1"/>
    <col min="13569" max="13569" width="3.54296875" customWidth="1"/>
    <col min="13570" max="13570" width="6.453125" customWidth="1"/>
    <col min="13571" max="13571" width="46.54296875" bestFit="1" customWidth="1"/>
    <col min="13572" max="13579" width="12.54296875" customWidth="1"/>
    <col min="13825" max="13825" width="3.54296875" customWidth="1"/>
    <col min="13826" max="13826" width="6.453125" customWidth="1"/>
    <col min="13827" max="13827" width="46.54296875" bestFit="1" customWidth="1"/>
    <col min="13828" max="13835" width="12.54296875" customWidth="1"/>
    <col min="14081" max="14081" width="3.54296875" customWidth="1"/>
    <col min="14082" max="14082" width="6.453125" customWidth="1"/>
    <col min="14083" max="14083" width="46.54296875" bestFit="1" customWidth="1"/>
    <col min="14084" max="14091" width="12.54296875" customWidth="1"/>
    <col min="14337" max="14337" width="3.54296875" customWidth="1"/>
    <col min="14338" max="14338" width="6.453125" customWidth="1"/>
    <col min="14339" max="14339" width="46.54296875" bestFit="1" customWidth="1"/>
    <col min="14340" max="14347" width="12.54296875" customWidth="1"/>
    <col min="14593" max="14593" width="3.54296875" customWidth="1"/>
    <col min="14594" max="14594" width="6.453125" customWidth="1"/>
    <col min="14595" max="14595" width="46.54296875" bestFit="1" customWidth="1"/>
    <col min="14596" max="14603" width="12.54296875" customWidth="1"/>
    <col min="14849" max="14849" width="3.54296875" customWidth="1"/>
    <col min="14850" max="14850" width="6.453125" customWidth="1"/>
    <col min="14851" max="14851" width="46.54296875" bestFit="1" customWidth="1"/>
    <col min="14852" max="14859" width="12.54296875" customWidth="1"/>
    <col min="15105" max="15105" width="3.54296875" customWidth="1"/>
    <col min="15106" max="15106" width="6.453125" customWidth="1"/>
    <col min="15107" max="15107" width="46.54296875" bestFit="1" customWidth="1"/>
    <col min="15108" max="15115" width="12.54296875" customWidth="1"/>
    <col min="15361" max="15361" width="3.54296875" customWidth="1"/>
    <col min="15362" max="15362" width="6.453125" customWidth="1"/>
    <col min="15363" max="15363" width="46.54296875" bestFit="1" customWidth="1"/>
    <col min="15364" max="15371" width="12.54296875" customWidth="1"/>
    <col min="15617" max="15617" width="3.54296875" customWidth="1"/>
    <col min="15618" max="15618" width="6.453125" customWidth="1"/>
    <col min="15619" max="15619" width="46.54296875" bestFit="1" customWidth="1"/>
    <col min="15620" max="15627" width="12.54296875" customWidth="1"/>
    <col min="15873" max="15873" width="3.54296875" customWidth="1"/>
    <col min="15874" max="15874" width="6.453125" customWidth="1"/>
    <col min="15875" max="15875" width="46.54296875" bestFit="1" customWidth="1"/>
    <col min="15876" max="15883" width="12.54296875" customWidth="1"/>
    <col min="16129" max="16129" width="3.54296875" customWidth="1"/>
    <col min="16130" max="16130" width="6.453125" customWidth="1"/>
    <col min="16131" max="16131" width="46.54296875" bestFit="1" customWidth="1"/>
    <col min="16132" max="16139" width="12.54296875" customWidth="1"/>
  </cols>
  <sheetData>
    <row r="1" spans="1:11" ht="13" x14ac:dyDescent="0.3">
      <c r="B1" s="33" t="s">
        <v>48</v>
      </c>
      <c r="D1" s="107" t="s">
        <v>138</v>
      </c>
      <c r="E1" s="108"/>
      <c r="F1" s="109"/>
      <c r="G1" s="110" t="str">
        <f>Deadlines!A5</f>
        <v>MM/DD/YYYY</v>
      </c>
      <c r="H1" s="101"/>
      <c r="I1" s="30"/>
      <c r="J1" s="30"/>
      <c r="K1"/>
    </row>
    <row r="2" spans="1:11" ht="13" x14ac:dyDescent="0.3">
      <c r="B2" t="s">
        <v>58</v>
      </c>
      <c r="D2" s="99" t="s">
        <v>139</v>
      </c>
      <c r="E2" s="98"/>
      <c r="F2" s="98"/>
      <c r="G2" s="106"/>
      <c r="H2" s="97"/>
      <c r="I2"/>
      <c r="J2"/>
      <c r="K2"/>
    </row>
    <row r="3" spans="1:11" ht="13" thickBot="1" x14ac:dyDescent="0.3">
      <c r="B3" t="s">
        <v>77</v>
      </c>
      <c r="D3" s="111" t="s">
        <v>140</v>
      </c>
      <c r="E3" s="112"/>
      <c r="F3" s="112"/>
      <c r="G3" s="112"/>
      <c r="H3" s="113"/>
      <c r="I3"/>
      <c r="J3"/>
      <c r="K3"/>
    </row>
    <row r="4" spans="1:11" ht="13" x14ac:dyDescent="0.3">
      <c r="D4" s="161" t="s">
        <v>2</v>
      </c>
      <c r="E4" s="162"/>
      <c r="F4" s="163" t="s">
        <v>29</v>
      </c>
      <c r="G4" s="164"/>
      <c r="H4" s="161" t="s">
        <v>30</v>
      </c>
      <c r="I4" s="165"/>
      <c r="J4" s="159" t="s">
        <v>1</v>
      </c>
      <c r="K4" s="160"/>
    </row>
    <row r="5" spans="1:11" s="12" customFormat="1" ht="13" x14ac:dyDescent="0.3">
      <c r="A5" s="5"/>
      <c r="B5" s="5"/>
      <c r="C5" s="5"/>
      <c r="D5" s="3" t="s">
        <v>150</v>
      </c>
      <c r="E5" s="22" t="s">
        <v>34</v>
      </c>
      <c r="F5" s="3" t="s">
        <v>150</v>
      </c>
      <c r="G5" s="22" t="s">
        <v>34</v>
      </c>
      <c r="H5" s="3" t="s">
        <v>150</v>
      </c>
      <c r="I5" s="22" t="s">
        <v>34</v>
      </c>
      <c r="J5" s="3" t="s">
        <v>150</v>
      </c>
      <c r="K5" s="22" t="s">
        <v>34</v>
      </c>
    </row>
    <row r="6" spans="1:11" s="12" customFormat="1" ht="13" x14ac:dyDescent="0.3">
      <c r="A6" s="5"/>
      <c r="B6" s="5"/>
      <c r="C6" s="127" t="s">
        <v>158</v>
      </c>
      <c r="D6" s="3"/>
      <c r="E6" s="22"/>
      <c r="F6" s="3"/>
      <c r="G6" s="22"/>
      <c r="H6" s="3"/>
      <c r="I6" s="22"/>
      <c r="J6" s="3"/>
      <c r="K6" s="22"/>
    </row>
    <row r="7" spans="1:11" ht="13" x14ac:dyDescent="0.3">
      <c r="A7" s="4" t="s">
        <v>3</v>
      </c>
      <c r="B7" s="5" t="s">
        <v>4</v>
      </c>
      <c r="C7" s="5"/>
      <c r="D7" s="44"/>
      <c r="E7" s="45"/>
      <c r="F7" s="44"/>
      <c r="G7" s="45"/>
      <c r="H7" s="44"/>
      <c r="I7" s="45"/>
      <c r="J7" s="44"/>
    </row>
    <row r="8" spans="1:11" x14ac:dyDescent="0.25">
      <c r="A8" s="33">
        <v>1</v>
      </c>
      <c r="B8" s="7"/>
      <c r="C8" s="7"/>
      <c r="D8" s="69">
        <v>0</v>
      </c>
      <c r="E8" s="70">
        <v>0</v>
      </c>
      <c r="F8" s="69">
        <f t="shared" ref="F8:I13" si="0">D8*1.04</f>
        <v>0</v>
      </c>
      <c r="G8" s="70">
        <f t="shared" si="0"/>
        <v>0</v>
      </c>
      <c r="H8" s="69">
        <f t="shared" si="0"/>
        <v>0</v>
      </c>
      <c r="I8" s="70">
        <f t="shared" si="0"/>
        <v>0</v>
      </c>
      <c r="J8" s="69">
        <f>D8+F8+H8</f>
        <v>0</v>
      </c>
      <c r="K8" s="71">
        <f>E8+G8+I8</f>
        <v>0</v>
      </c>
    </row>
    <row r="9" spans="1:11" x14ac:dyDescent="0.25">
      <c r="A9" s="33">
        <v>2</v>
      </c>
      <c r="B9" s="7"/>
      <c r="C9" s="7"/>
      <c r="D9" s="69">
        <v>0</v>
      </c>
      <c r="E9" s="70">
        <v>0</v>
      </c>
      <c r="F9" s="69">
        <f t="shared" si="0"/>
        <v>0</v>
      </c>
      <c r="G9" s="70">
        <f t="shared" si="0"/>
        <v>0</v>
      </c>
      <c r="H9" s="69">
        <f t="shared" si="0"/>
        <v>0</v>
      </c>
      <c r="I9" s="70">
        <f t="shared" si="0"/>
        <v>0</v>
      </c>
      <c r="J9" s="69">
        <f t="shared" ref="J9:K14" si="1">D9+F9+H9</f>
        <v>0</v>
      </c>
      <c r="K9" s="71">
        <f t="shared" si="1"/>
        <v>0</v>
      </c>
    </row>
    <row r="10" spans="1:11" x14ac:dyDescent="0.25">
      <c r="A10" s="33">
        <v>3</v>
      </c>
      <c r="B10" s="7"/>
      <c r="C10" s="7"/>
      <c r="D10" s="69">
        <v>0</v>
      </c>
      <c r="E10" s="70">
        <v>0</v>
      </c>
      <c r="F10" s="69">
        <f t="shared" si="0"/>
        <v>0</v>
      </c>
      <c r="G10" s="70">
        <f t="shared" si="0"/>
        <v>0</v>
      </c>
      <c r="H10" s="69">
        <f t="shared" si="0"/>
        <v>0</v>
      </c>
      <c r="I10" s="70">
        <f t="shared" si="0"/>
        <v>0</v>
      </c>
      <c r="J10" s="69">
        <f t="shared" si="1"/>
        <v>0</v>
      </c>
      <c r="K10" s="71">
        <f t="shared" si="1"/>
        <v>0</v>
      </c>
    </row>
    <row r="11" spans="1:11" x14ac:dyDescent="0.25">
      <c r="A11" s="33">
        <v>4</v>
      </c>
      <c r="B11" s="7"/>
      <c r="C11" s="7"/>
      <c r="D11" s="69">
        <v>0</v>
      </c>
      <c r="E11" s="70">
        <v>0</v>
      </c>
      <c r="F11" s="69">
        <f t="shared" si="0"/>
        <v>0</v>
      </c>
      <c r="G11" s="70">
        <f t="shared" si="0"/>
        <v>0</v>
      </c>
      <c r="H11" s="69">
        <f t="shared" si="0"/>
        <v>0</v>
      </c>
      <c r="I11" s="70">
        <f t="shared" si="0"/>
        <v>0</v>
      </c>
      <c r="J11" s="69">
        <f>D11+F11+H11</f>
        <v>0</v>
      </c>
      <c r="K11" s="71">
        <f t="shared" si="1"/>
        <v>0</v>
      </c>
    </row>
    <row r="12" spans="1:11" x14ac:dyDescent="0.25">
      <c r="A12" s="33">
        <v>5</v>
      </c>
      <c r="B12" s="7"/>
      <c r="C12" s="7"/>
      <c r="D12" s="69">
        <v>0</v>
      </c>
      <c r="E12" s="70">
        <v>0</v>
      </c>
      <c r="F12" s="69">
        <f t="shared" si="0"/>
        <v>0</v>
      </c>
      <c r="G12" s="70">
        <f t="shared" si="0"/>
        <v>0</v>
      </c>
      <c r="H12" s="69">
        <f t="shared" si="0"/>
        <v>0</v>
      </c>
      <c r="I12" s="70">
        <f t="shared" si="0"/>
        <v>0</v>
      </c>
      <c r="J12" s="69">
        <f t="shared" si="1"/>
        <v>0</v>
      </c>
      <c r="K12" s="71">
        <f t="shared" si="1"/>
        <v>0</v>
      </c>
    </row>
    <row r="13" spans="1:11" ht="14" x14ac:dyDescent="0.4">
      <c r="A13" s="33">
        <v>6</v>
      </c>
      <c r="B13" s="7"/>
      <c r="C13" s="7"/>
      <c r="D13" s="72">
        <v>0</v>
      </c>
      <c r="E13" s="73">
        <v>0</v>
      </c>
      <c r="F13" s="72">
        <f t="shared" si="0"/>
        <v>0</v>
      </c>
      <c r="G13" s="73">
        <f t="shared" si="0"/>
        <v>0</v>
      </c>
      <c r="H13" s="72">
        <f t="shared" si="0"/>
        <v>0</v>
      </c>
      <c r="I13" s="73">
        <f t="shared" si="0"/>
        <v>0</v>
      </c>
      <c r="J13" s="72">
        <f t="shared" si="1"/>
        <v>0</v>
      </c>
      <c r="K13" s="74">
        <f t="shared" si="1"/>
        <v>0</v>
      </c>
    </row>
    <row r="14" spans="1:11" ht="13" x14ac:dyDescent="0.3">
      <c r="A14" s="1"/>
      <c r="C14" s="7" t="s">
        <v>37</v>
      </c>
      <c r="D14" s="69">
        <f t="shared" ref="D14:I14" si="2">SUM(D8:D13)</f>
        <v>0</v>
      </c>
      <c r="E14" s="70">
        <f t="shared" si="2"/>
        <v>0</v>
      </c>
      <c r="F14" s="69">
        <f t="shared" si="2"/>
        <v>0</v>
      </c>
      <c r="G14" s="70">
        <f t="shared" si="2"/>
        <v>0</v>
      </c>
      <c r="H14" s="69">
        <f t="shared" si="2"/>
        <v>0</v>
      </c>
      <c r="I14" s="70">
        <f t="shared" si="2"/>
        <v>0</v>
      </c>
      <c r="J14" s="69">
        <f t="shared" si="1"/>
        <v>0</v>
      </c>
      <c r="K14" s="71">
        <f t="shared" si="1"/>
        <v>0</v>
      </c>
    </row>
    <row r="15" spans="1:11" ht="13" x14ac:dyDescent="0.3">
      <c r="A15" s="1"/>
      <c r="B15" s="7"/>
      <c r="C15" s="7"/>
      <c r="D15" s="75"/>
      <c r="E15" s="76"/>
      <c r="F15" s="75"/>
      <c r="G15" s="76"/>
      <c r="H15" s="75"/>
      <c r="I15" s="76"/>
      <c r="J15" s="69"/>
      <c r="K15" s="71"/>
    </row>
    <row r="16" spans="1:11" ht="13" x14ac:dyDescent="0.3">
      <c r="A16" s="4" t="s">
        <v>5</v>
      </c>
      <c r="B16" s="5" t="s">
        <v>6</v>
      </c>
      <c r="C16" s="5"/>
      <c r="D16" s="75"/>
      <c r="E16" s="76"/>
      <c r="F16" s="75"/>
      <c r="G16" s="76"/>
      <c r="H16" s="75"/>
      <c r="I16" s="76"/>
      <c r="J16" s="69"/>
      <c r="K16" s="71"/>
    </row>
    <row r="17" spans="1:11" x14ac:dyDescent="0.25">
      <c r="A17" s="33">
        <v>7</v>
      </c>
      <c r="B17" s="7" t="s">
        <v>49</v>
      </c>
      <c r="C17" s="7"/>
      <c r="D17" s="69"/>
      <c r="E17" s="70"/>
      <c r="F17" s="69"/>
      <c r="G17" s="70"/>
      <c r="H17" s="69"/>
      <c r="I17" s="70"/>
      <c r="J17" s="69"/>
      <c r="K17" s="71"/>
    </row>
    <row r="18" spans="1:11" ht="13" x14ac:dyDescent="0.3">
      <c r="A18" s="4"/>
      <c r="B18" s="7"/>
      <c r="C18" s="7"/>
      <c r="D18" s="69">
        <v>0</v>
      </c>
      <c r="E18" s="70">
        <v>0</v>
      </c>
      <c r="F18" s="69">
        <f>D18*1.04</f>
        <v>0</v>
      </c>
      <c r="G18" s="70">
        <f>E18*1.04</f>
        <v>0</v>
      </c>
      <c r="H18" s="69">
        <f>F18*1.04</f>
        <v>0</v>
      </c>
      <c r="I18" s="70">
        <f>G18*1.04</f>
        <v>0</v>
      </c>
      <c r="J18" s="69">
        <f>D18+F18+H18</f>
        <v>0</v>
      </c>
      <c r="K18" s="71">
        <f>E18+G18+I18</f>
        <v>0</v>
      </c>
    </row>
    <row r="19" spans="1:11" ht="13" x14ac:dyDescent="0.3">
      <c r="A19" s="4"/>
      <c r="B19" s="7" t="s">
        <v>51</v>
      </c>
      <c r="C19" s="7"/>
      <c r="D19" s="69"/>
      <c r="E19" s="70"/>
      <c r="F19" s="69"/>
      <c r="G19" s="70"/>
      <c r="H19" s="69"/>
      <c r="I19" s="70"/>
      <c r="J19" s="69"/>
      <c r="K19" s="71"/>
    </row>
    <row r="20" spans="1:11" ht="13" x14ac:dyDescent="0.3">
      <c r="A20" s="4"/>
      <c r="B20" s="7"/>
      <c r="C20" s="127" t="s">
        <v>157</v>
      </c>
      <c r="D20" s="69"/>
      <c r="E20" s="70"/>
      <c r="F20" s="69"/>
      <c r="G20" s="70"/>
      <c r="H20" s="69"/>
      <c r="I20" s="70"/>
      <c r="J20" s="69"/>
      <c r="K20" s="71"/>
    </row>
    <row r="21" spans="1:11" ht="13" x14ac:dyDescent="0.3">
      <c r="A21" s="4"/>
      <c r="B21" s="7" t="s">
        <v>141</v>
      </c>
      <c r="C21" s="7"/>
      <c r="D21" s="69"/>
      <c r="E21" s="70"/>
      <c r="F21" s="69"/>
      <c r="G21" s="70"/>
      <c r="H21" s="69"/>
      <c r="I21" s="70"/>
      <c r="J21" s="69"/>
      <c r="K21" s="71"/>
    </row>
    <row r="22" spans="1:11" ht="13" x14ac:dyDescent="0.3">
      <c r="A22" s="1"/>
      <c r="B22" s="7"/>
      <c r="C22" s="7"/>
      <c r="D22" s="69">
        <v>0</v>
      </c>
      <c r="E22" s="70">
        <v>0</v>
      </c>
      <c r="F22" s="69">
        <f>D22*1.05</f>
        <v>0</v>
      </c>
      <c r="G22" s="70">
        <f>E22*1.05</f>
        <v>0</v>
      </c>
      <c r="H22" s="69">
        <f>F22*1.05</f>
        <v>0</v>
      </c>
      <c r="I22" s="70">
        <f>G22*1.05</f>
        <v>0</v>
      </c>
      <c r="J22" s="69">
        <f>D22+F22+H22</f>
        <v>0</v>
      </c>
      <c r="K22" s="71">
        <f>E22+G22+I22</f>
        <v>0</v>
      </c>
    </row>
    <row r="23" spans="1:11" x14ac:dyDescent="0.25">
      <c r="A23" s="33">
        <v>8</v>
      </c>
      <c r="B23" s="7" t="s">
        <v>50</v>
      </c>
      <c r="C23" s="7"/>
      <c r="D23" s="69"/>
      <c r="E23" s="70"/>
      <c r="F23" s="69"/>
      <c r="G23" s="70"/>
      <c r="H23" s="69"/>
      <c r="I23" s="70"/>
      <c r="J23" s="69"/>
      <c r="K23" s="71"/>
    </row>
    <row r="24" spans="1:11" ht="14" x14ac:dyDescent="0.4">
      <c r="A24" s="4"/>
      <c r="B24" s="7"/>
      <c r="C24" s="7"/>
      <c r="D24" s="72">
        <v>0</v>
      </c>
      <c r="E24" s="73">
        <v>0</v>
      </c>
      <c r="F24" s="72">
        <f>D24*1.04</f>
        <v>0</v>
      </c>
      <c r="G24" s="73">
        <f>E24*1.04</f>
        <v>0</v>
      </c>
      <c r="H24" s="72">
        <f>F24*1.04</f>
        <v>0</v>
      </c>
      <c r="I24" s="73">
        <f>G24*1.04</f>
        <v>0</v>
      </c>
      <c r="J24" s="72">
        <f t="shared" ref="J24:K26" si="3">D24+F24+H24</f>
        <v>0</v>
      </c>
      <c r="K24" s="74">
        <f t="shared" si="3"/>
        <v>0</v>
      </c>
    </row>
    <row r="25" spans="1:11" ht="13" x14ac:dyDescent="0.3">
      <c r="A25" s="1"/>
      <c r="C25" s="7" t="s">
        <v>38</v>
      </c>
      <c r="D25" s="69">
        <f t="shared" ref="D25:I25" si="4">SUM(D17:D24)</f>
        <v>0</v>
      </c>
      <c r="E25" s="70">
        <f t="shared" si="4"/>
        <v>0</v>
      </c>
      <c r="F25" s="69">
        <f t="shared" si="4"/>
        <v>0</v>
      </c>
      <c r="G25" s="70">
        <f t="shared" si="4"/>
        <v>0</v>
      </c>
      <c r="H25" s="69">
        <f t="shared" si="4"/>
        <v>0</v>
      </c>
      <c r="I25" s="70">
        <f t="shared" si="4"/>
        <v>0</v>
      </c>
      <c r="J25" s="69">
        <f t="shared" si="3"/>
        <v>0</v>
      </c>
      <c r="K25" s="71">
        <f t="shared" si="3"/>
        <v>0</v>
      </c>
    </row>
    <row r="26" spans="1:11" ht="13" x14ac:dyDescent="0.3">
      <c r="A26" s="1"/>
      <c r="C26" s="7" t="s">
        <v>7</v>
      </c>
      <c r="D26" s="69">
        <f t="shared" ref="D26:I26" si="5">+D14+D25</f>
        <v>0</v>
      </c>
      <c r="E26" s="70">
        <f t="shared" si="5"/>
        <v>0</v>
      </c>
      <c r="F26" s="69">
        <f t="shared" si="5"/>
        <v>0</v>
      </c>
      <c r="G26" s="70">
        <f t="shared" si="5"/>
        <v>0</v>
      </c>
      <c r="H26" s="69">
        <f>+H14+H25</f>
        <v>0</v>
      </c>
      <c r="I26" s="70">
        <f t="shared" si="5"/>
        <v>0</v>
      </c>
      <c r="J26" s="69">
        <f t="shared" si="3"/>
        <v>0</v>
      </c>
      <c r="K26" s="71">
        <f t="shared" si="3"/>
        <v>0</v>
      </c>
    </row>
    <row r="27" spans="1:11" ht="13" x14ac:dyDescent="0.3">
      <c r="A27" s="1"/>
      <c r="B27" s="7"/>
      <c r="C27" s="7"/>
      <c r="D27" s="69"/>
      <c r="E27" s="70"/>
      <c r="F27" s="69"/>
      <c r="G27" s="70"/>
      <c r="H27" s="69"/>
      <c r="I27" s="70"/>
      <c r="J27" s="69"/>
      <c r="K27" s="71"/>
    </row>
    <row r="28" spans="1:11" ht="13" x14ac:dyDescent="0.3">
      <c r="A28" s="4" t="s">
        <v>8</v>
      </c>
      <c r="B28" s="5" t="s">
        <v>9</v>
      </c>
      <c r="C28" s="5"/>
      <c r="D28" s="69"/>
      <c r="E28" s="70"/>
      <c r="F28" s="69"/>
      <c r="G28" s="70"/>
      <c r="H28" s="69"/>
      <c r="I28" s="70"/>
      <c r="J28" s="69"/>
      <c r="K28" s="71"/>
    </row>
    <row r="29" spans="1:11" x14ac:dyDescent="0.25">
      <c r="A29" s="33">
        <v>1</v>
      </c>
      <c r="B29" s="20">
        <v>0.45</v>
      </c>
      <c r="C29" s="38" t="s">
        <v>52</v>
      </c>
      <c r="D29" s="69">
        <f t="shared" ref="D29:I29" si="6">$B$29*D8</f>
        <v>0</v>
      </c>
      <c r="E29" s="70">
        <f t="shared" si="6"/>
        <v>0</v>
      </c>
      <c r="F29" s="69">
        <f t="shared" si="6"/>
        <v>0</v>
      </c>
      <c r="G29" s="70">
        <f t="shared" si="6"/>
        <v>0</v>
      </c>
      <c r="H29" s="69">
        <f t="shared" si="6"/>
        <v>0</v>
      </c>
      <c r="I29" s="70">
        <f t="shared" si="6"/>
        <v>0</v>
      </c>
      <c r="J29" s="69">
        <f t="shared" ref="J29:K37" si="7">D29+F29+H29</f>
        <v>0</v>
      </c>
      <c r="K29" s="71">
        <f t="shared" si="7"/>
        <v>0</v>
      </c>
    </row>
    <row r="30" spans="1:11" x14ac:dyDescent="0.25">
      <c r="A30" s="33">
        <v>2</v>
      </c>
      <c r="B30" s="20">
        <v>0.14499999999999999</v>
      </c>
      <c r="C30" s="38" t="s">
        <v>53</v>
      </c>
      <c r="D30" s="69">
        <f t="shared" ref="D30:I30" si="8">$B$30*D9</f>
        <v>0</v>
      </c>
      <c r="E30" s="70">
        <f t="shared" si="8"/>
        <v>0</v>
      </c>
      <c r="F30" s="69">
        <f t="shared" si="8"/>
        <v>0</v>
      </c>
      <c r="G30" s="70">
        <f t="shared" si="8"/>
        <v>0</v>
      </c>
      <c r="H30" s="69">
        <f t="shared" si="8"/>
        <v>0</v>
      </c>
      <c r="I30" s="70">
        <f t="shared" si="8"/>
        <v>0</v>
      </c>
      <c r="J30" s="69">
        <f t="shared" si="7"/>
        <v>0</v>
      </c>
      <c r="K30" s="71">
        <f t="shared" si="7"/>
        <v>0</v>
      </c>
    </row>
    <row r="31" spans="1:11" x14ac:dyDescent="0.25">
      <c r="A31" s="33">
        <v>3</v>
      </c>
      <c r="B31" s="20">
        <v>0.14499999999999999</v>
      </c>
      <c r="C31" s="38" t="s">
        <v>53</v>
      </c>
      <c r="D31" s="69">
        <f t="shared" ref="D31:I31" si="9">$B$31*D10</f>
        <v>0</v>
      </c>
      <c r="E31" s="70">
        <f t="shared" si="9"/>
        <v>0</v>
      </c>
      <c r="F31" s="69">
        <f t="shared" si="9"/>
        <v>0</v>
      </c>
      <c r="G31" s="70">
        <f t="shared" si="9"/>
        <v>0</v>
      </c>
      <c r="H31" s="69">
        <f t="shared" si="9"/>
        <v>0</v>
      </c>
      <c r="I31" s="70">
        <f t="shared" si="9"/>
        <v>0</v>
      </c>
      <c r="J31" s="69">
        <f t="shared" si="7"/>
        <v>0</v>
      </c>
      <c r="K31" s="71">
        <f t="shared" si="7"/>
        <v>0</v>
      </c>
    </row>
    <row r="32" spans="1:11" x14ac:dyDescent="0.25">
      <c r="A32" s="33">
        <v>4</v>
      </c>
      <c r="B32" s="20">
        <v>0.14499999999999999</v>
      </c>
      <c r="C32" s="38" t="s">
        <v>53</v>
      </c>
      <c r="D32" s="69">
        <f t="shared" ref="D32:I32" si="10">$B$32*D11</f>
        <v>0</v>
      </c>
      <c r="E32" s="70">
        <f t="shared" si="10"/>
        <v>0</v>
      </c>
      <c r="F32" s="69">
        <f t="shared" si="10"/>
        <v>0</v>
      </c>
      <c r="G32" s="70">
        <f t="shared" si="10"/>
        <v>0</v>
      </c>
      <c r="H32" s="69">
        <f t="shared" si="10"/>
        <v>0</v>
      </c>
      <c r="I32" s="70">
        <f t="shared" si="10"/>
        <v>0</v>
      </c>
      <c r="J32" s="69">
        <f t="shared" si="7"/>
        <v>0</v>
      </c>
      <c r="K32" s="71">
        <f t="shared" si="7"/>
        <v>0</v>
      </c>
    </row>
    <row r="33" spans="1:11" x14ac:dyDescent="0.25">
      <c r="A33" s="33">
        <v>5</v>
      </c>
      <c r="B33" s="20">
        <v>0.14499999999999999</v>
      </c>
      <c r="C33" s="38" t="s">
        <v>53</v>
      </c>
      <c r="D33" s="69">
        <f t="shared" ref="D33:I33" si="11">$B$33*D12</f>
        <v>0</v>
      </c>
      <c r="E33" s="70">
        <f t="shared" si="11"/>
        <v>0</v>
      </c>
      <c r="F33" s="69">
        <f t="shared" si="11"/>
        <v>0</v>
      </c>
      <c r="G33" s="70">
        <f t="shared" si="11"/>
        <v>0</v>
      </c>
      <c r="H33" s="69">
        <f t="shared" si="11"/>
        <v>0</v>
      </c>
      <c r="I33" s="70">
        <f t="shared" si="11"/>
        <v>0</v>
      </c>
      <c r="J33" s="69">
        <f t="shared" si="7"/>
        <v>0</v>
      </c>
      <c r="K33" s="71">
        <f t="shared" si="7"/>
        <v>0</v>
      </c>
    </row>
    <row r="34" spans="1:11" x14ac:dyDescent="0.25">
      <c r="A34" s="33">
        <v>6</v>
      </c>
      <c r="B34" s="20">
        <v>0.14499999999999999</v>
      </c>
      <c r="C34" s="38" t="s">
        <v>53</v>
      </c>
      <c r="D34" s="69">
        <f t="shared" ref="D34:I34" si="12">$B$34*D13</f>
        <v>0</v>
      </c>
      <c r="E34" s="70">
        <f t="shared" si="12"/>
        <v>0</v>
      </c>
      <c r="F34" s="69">
        <f t="shared" si="12"/>
        <v>0</v>
      </c>
      <c r="G34" s="70">
        <f t="shared" si="12"/>
        <v>0</v>
      </c>
      <c r="H34" s="69">
        <f t="shared" si="12"/>
        <v>0</v>
      </c>
      <c r="I34" s="70">
        <f t="shared" si="12"/>
        <v>0</v>
      </c>
      <c r="J34" s="69">
        <f t="shared" si="7"/>
        <v>0</v>
      </c>
      <c r="K34" s="71">
        <f t="shared" si="7"/>
        <v>0</v>
      </c>
    </row>
    <row r="35" spans="1:11" x14ac:dyDescent="0.25">
      <c r="A35" s="33">
        <v>7</v>
      </c>
      <c r="B35" s="20">
        <v>0.45</v>
      </c>
      <c r="C35" s="38" t="s">
        <v>52</v>
      </c>
      <c r="D35" s="69">
        <f t="shared" ref="D35:I35" si="13">$B$35*D18</f>
        <v>0</v>
      </c>
      <c r="E35" s="70">
        <f t="shared" si="13"/>
        <v>0</v>
      </c>
      <c r="F35" s="69">
        <f t="shared" si="13"/>
        <v>0</v>
      </c>
      <c r="G35" s="70">
        <f t="shared" si="13"/>
        <v>0</v>
      </c>
      <c r="H35" s="69">
        <f t="shared" si="13"/>
        <v>0</v>
      </c>
      <c r="I35" s="70">
        <f t="shared" si="13"/>
        <v>0</v>
      </c>
      <c r="J35" s="69">
        <f t="shared" si="7"/>
        <v>0</v>
      </c>
      <c r="K35" s="71">
        <f t="shared" si="7"/>
        <v>0</v>
      </c>
    </row>
    <row r="36" spans="1:11" ht="14" x14ac:dyDescent="0.4">
      <c r="A36" s="33">
        <v>8</v>
      </c>
      <c r="B36" s="19">
        <v>7.6499999999999999E-2</v>
      </c>
      <c r="C36" s="38" t="s">
        <v>33</v>
      </c>
      <c r="D36" s="72">
        <f t="shared" ref="D36:I36" si="14">$B$36*D24</f>
        <v>0</v>
      </c>
      <c r="E36" s="73">
        <f t="shared" si="14"/>
        <v>0</v>
      </c>
      <c r="F36" s="72">
        <f t="shared" si="14"/>
        <v>0</v>
      </c>
      <c r="G36" s="73">
        <f t="shared" si="14"/>
        <v>0</v>
      </c>
      <c r="H36" s="72">
        <f t="shared" si="14"/>
        <v>0</v>
      </c>
      <c r="I36" s="73">
        <f t="shared" si="14"/>
        <v>0</v>
      </c>
      <c r="J36" s="72">
        <f t="shared" si="7"/>
        <v>0</v>
      </c>
      <c r="K36" s="74">
        <f t="shared" si="7"/>
        <v>0</v>
      </c>
    </row>
    <row r="37" spans="1:11" ht="13" x14ac:dyDescent="0.3">
      <c r="A37" s="1"/>
      <c r="C37" s="7" t="s">
        <v>1</v>
      </c>
      <c r="D37" s="69">
        <f t="shared" ref="D37:I37" si="15">SUM(D29:D36)</f>
        <v>0</v>
      </c>
      <c r="E37" s="70">
        <f t="shared" si="15"/>
        <v>0</v>
      </c>
      <c r="F37" s="69">
        <f t="shared" si="15"/>
        <v>0</v>
      </c>
      <c r="G37" s="70">
        <f t="shared" si="15"/>
        <v>0</v>
      </c>
      <c r="H37" s="69">
        <f t="shared" si="15"/>
        <v>0</v>
      </c>
      <c r="I37" s="70">
        <f t="shared" si="15"/>
        <v>0</v>
      </c>
      <c r="J37" s="69">
        <f t="shared" si="7"/>
        <v>0</v>
      </c>
      <c r="K37" s="71">
        <f t="shared" si="7"/>
        <v>0</v>
      </c>
    </row>
    <row r="38" spans="1:11" ht="14" x14ac:dyDescent="0.4">
      <c r="A38" s="1"/>
      <c r="B38" s="7"/>
      <c r="C38" s="7"/>
      <c r="D38" s="72"/>
      <c r="E38" s="73"/>
      <c r="F38" s="72"/>
      <c r="G38" s="73"/>
      <c r="H38" s="72"/>
      <c r="I38" s="73"/>
      <c r="J38" s="69"/>
      <c r="K38" s="71"/>
    </row>
    <row r="39" spans="1:11" ht="13" x14ac:dyDescent="0.3">
      <c r="A39" s="1"/>
      <c r="C39" s="7" t="s">
        <v>10</v>
      </c>
      <c r="D39" s="75">
        <f t="shared" ref="D39:I39" si="16">+D26+D37</f>
        <v>0</v>
      </c>
      <c r="E39" s="76">
        <f t="shared" si="16"/>
        <v>0</v>
      </c>
      <c r="F39" s="75">
        <f t="shared" si="16"/>
        <v>0</v>
      </c>
      <c r="G39" s="76">
        <f t="shared" si="16"/>
        <v>0</v>
      </c>
      <c r="H39" s="75">
        <f t="shared" si="16"/>
        <v>0</v>
      </c>
      <c r="I39" s="76">
        <f t="shared" si="16"/>
        <v>0</v>
      </c>
      <c r="J39" s="69">
        <f>D39+F39+H39</f>
        <v>0</v>
      </c>
      <c r="K39" s="71">
        <f>E39+G39+I39</f>
        <v>0</v>
      </c>
    </row>
    <row r="40" spans="1:11" ht="13" x14ac:dyDescent="0.3">
      <c r="A40" s="1"/>
      <c r="B40" s="7"/>
      <c r="C40" s="7"/>
      <c r="D40" s="75"/>
      <c r="E40" s="76"/>
      <c r="F40" s="75"/>
      <c r="G40" s="76"/>
      <c r="H40" s="75"/>
      <c r="I40" s="76"/>
      <c r="J40" s="69"/>
      <c r="K40" s="71"/>
    </row>
    <row r="41" spans="1:11" ht="13" x14ac:dyDescent="0.3">
      <c r="A41" s="4" t="s">
        <v>11</v>
      </c>
      <c r="B41" s="1" t="s">
        <v>159</v>
      </c>
      <c r="C41" s="5"/>
      <c r="D41" s="69"/>
      <c r="E41" s="70"/>
      <c r="F41" s="69"/>
      <c r="G41" s="70"/>
      <c r="H41" s="69"/>
      <c r="I41" s="70"/>
      <c r="J41" s="69"/>
      <c r="K41" s="71"/>
    </row>
    <row r="42" spans="1:11" x14ac:dyDescent="0.25">
      <c r="C42" s="7"/>
      <c r="D42" s="69">
        <v>0</v>
      </c>
      <c r="E42" s="70">
        <v>0</v>
      </c>
      <c r="F42" s="69">
        <v>0</v>
      </c>
      <c r="G42" s="70">
        <v>0</v>
      </c>
      <c r="H42" s="69">
        <v>0</v>
      </c>
      <c r="I42" s="70">
        <v>0</v>
      </c>
      <c r="J42" s="69">
        <f t="shared" ref="J42:K44" si="17">D42+F42+H42</f>
        <v>0</v>
      </c>
      <c r="K42" s="71">
        <f t="shared" si="17"/>
        <v>0</v>
      </c>
    </row>
    <row r="43" spans="1:11" ht="14" x14ac:dyDescent="0.4">
      <c r="A43" s="4"/>
      <c r="B43" s="7"/>
      <c r="C43" s="7"/>
      <c r="D43" s="72">
        <v>0</v>
      </c>
      <c r="E43" s="73">
        <v>0</v>
      </c>
      <c r="F43" s="72">
        <v>0</v>
      </c>
      <c r="G43" s="73">
        <v>0</v>
      </c>
      <c r="H43" s="72">
        <v>0</v>
      </c>
      <c r="I43" s="73">
        <v>0</v>
      </c>
      <c r="J43" s="72">
        <f t="shared" si="17"/>
        <v>0</v>
      </c>
      <c r="K43" s="74">
        <f t="shared" si="17"/>
        <v>0</v>
      </c>
    </row>
    <row r="44" spans="1:11" x14ac:dyDescent="0.25">
      <c r="C44" s="7" t="s">
        <v>35</v>
      </c>
      <c r="D44" s="75">
        <f t="shared" ref="D44:I44" si="18">SUM(D42:D43)</f>
        <v>0</v>
      </c>
      <c r="E44" s="76">
        <f t="shared" si="18"/>
        <v>0</v>
      </c>
      <c r="F44" s="75">
        <f t="shared" si="18"/>
        <v>0</v>
      </c>
      <c r="G44" s="76">
        <f t="shared" si="18"/>
        <v>0</v>
      </c>
      <c r="H44" s="75">
        <f t="shared" si="18"/>
        <v>0</v>
      </c>
      <c r="I44" s="76">
        <f t="shared" si="18"/>
        <v>0</v>
      </c>
      <c r="J44" s="69">
        <f t="shared" si="17"/>
        <v>0</v>
      </c>
      <c r="K44" s="71">
        <f t="shared" si="17"/>
        <v>0</v>
      </c>
    </row>
    <row r="45" spans="1:11" x14ac:dyDescent="0.25">
      <c r="C45" s="7"/>
      <c r="D45" s="75"/>
      <c r="E45" s="76"/>
      <c r="F45" s="75"/>
      <c r="G45" s="76"/>
      <c r="H45" s="75"/>
      <c r="I45" s="76"/>
      <c r="J45" s="75"/>
      <c r="K45" s="71"/>
    </row>
    <row r="46" spans="1:11" ht="13" x14ac:dyDescent="0.3">
      <c r="A46" s="4" t="s">
        <v>12</v>
      </c>
      <c r="B46" s="5" t="s">
        <v>13</v>
      </c>
      <c r="C46" s="5"/>
      <c r="D46" s="69"/>
      <c r="E46" s="70"/>
      <c r="F46" s="69"/>
      <c r="G46" s="70"/>
      <c r="H46" s="69"/>
      <c r="I46" s="70"/>
      <c r="J46" s="69"/>
      <c r="K46" s="71"/>
    </row>
    <row r="47" spans="1:11" ht="13" x14ac:dyDescent="0.3">
      <c r="A47" s="4"/>
      <c r="B47" s="7" t="s">
        <v>55</v>
      </c>
      <c r="D47" s="69"/>
      <c r="E47" s="70"/>
      <c r="F47" s="69"/>
      <c r="G47" s="70"/>
      <c r="H47" s="69"/>
      <c r="I47" s="70"/>
      <c r="J47" s="69"/>
      <c r="K47" s="71"/>
    </row>
    <row r="48" spans="1:11" ht="13" x14ac:dyDescent="0.3">
      <c r="A48" s="4"/>
      <c r="B48" s="7"/>
      <c r="D48" s="69">
        <v>0</v>
      </c>
      <c r="E48" s="70">
        <v>0</v>
      </c>
      <c r="F48" s="69">
        <v>0</v>
      </c>
      <c r="G48" s="70">
        <v>0</v>
      </c>
      <c r="H48" s="69">
        <v>0</v>
      </c>
      <c r="I48" s="70">
        <v>0</v>
      </c>
      <c r="J48" s="69">
        <f>D48+F48+H48</f>
        <v>0</v>
      </c>
      <c r="K48" s="71">
        <f>E48+G48+I48</f>
        <v>0</v>
      </c>
    </row>
    <row r="49" spans="1:11" ht="13" x14ac:dyDescent="0.3">
      <c r="A49" s="4"/>
      <c r="B49" s="7" t="s">
        <v>56</v>
      </c>
      <c r="D49" s="69"/>
      <c r="E49" s="70"/>
      <c r="F49" s="69"/>
      <c r="G49" s="70"/>
      <c r="H49" s="69"/>
      <c r="I49" s="70"/>
      <c r="J49" s="69"/>
      <c r="K49" s="71"/>
    </row>
    <row r="50" spans="1:11" ht="14" x14ac:dyDescent="0.4">
      <c r="A50" s="1"/>
      <c r="D50" s="72">
        <v>0</v>
      </c>
      <c r="E50" s="73">
        <v>0</v>
      </c>
      <c r="F50" s="72">
        <v>0</v>
      </c>
      <c r="G50" s="73">
        <v>0</v>
      </c>
      <c r="H50" s="72">
        <v>0</v>
      </c>
      <c r="I50" s="73">
        <v>0</v>
      </c>
      <c r="J50" s="72">
        <f>D50+F50+H50</f>
        <v>0</v>
      </c>
      <c r="K50" s="74">
        <f>E50+G50+I50</f>
        <v>0</v>
      </c>
    </row>
    <row r="51" spans="1:11" ht="13" x14ac:dyDescent="0.3">
      <c r="A51" s="1"/>
      <c r="C51" s="7" t="s">
        <v>14</v>
      </c>
      <c r="D51" s="75">
        <f t="shared" ref="D51:I51" si="19">SUM(D47:D50)</f>
        <v>0</v>
      </c>
      <c r="E51" s="76">
        <f t="shared" si="19"/>
        <v>0</v>
      </c>
      <c r="F51" s="75">
        <f t="shared" si="19"/>
        <v>0</v>
      </c>
      <c r="G51" s="76">
        <f t="shared" si="19"/>
        <v>0</v>
      </c>
      <c r="H51" s="75">
        <f t="shared" si="19"/>
        <v>0</v>
      </c>
      <c r="I51" s="76">
        <f t="shared" si="19"/>
        <v>0</v>
      </c>
      <c r="J51" s="69">
        <f>D51+F51+H51</f>
        <v>0</v>
      </c>
      <c r="K51" s="71">
        <f>E51+G51+I51</f>
        <v>0</v>
      </c>
    </row>
    <row r="52" spans="1:11" ht="13" x14ac:dyDescent="0.3">
      <c r="A52" s="1"/>
      <c r="C52" s="7"/>
      <c r="D52" s="75"/>
      <c r="E52" s="76"/>
      <c r="F52" s="75"/>
      <c r="G52" s="76"/>
      <c r="H52" s="75"/>
      <c r="I52" s="76"/>
      <c r="J52" s="75"/>
      <c r="K52" s="71"/>
    </row>
    <row r="53" spans="1:11" ht="13" x14ac:dyDescent="0.3">
      <c r="A53" s="4" t="s">
        <v>15</v>
      </c>
      <c r="B53" s="5" t="s">
        <v>81</v>
      </c>
      <c r="C53" s="5"/>
      <c r="D53" s="75"/>
      <c r="E53" s="76"/>
      <c r="F53" s="75"/>
      <c r="G53" s="76"/>
      <c r="H53" s="75"/>
      <c r="I53" s="76"/>
      <c r="J53" s="69"/>
      <c r="K53" s="71"/>
    </row>
    <row r="54" spans="1:11" ht="13" x14ac:dyDescent="0.3">
      <c r="A54" s="4"/>
      <c r="B54" s="127" t="s">
        <v>161</v>
      </c>
      <c r="C54" s="5"/>
      <c r="D54" s="75"/>
      <c r="E54" s="76"/>
      <c r="F54" s="75"/>
      <c r="G54" s="76"/>
      <c r="H54" s="75"/>
      <c r="I54" s="76"/>
      <c r="J54" s="69"/>
      <c r="K54" s="71"/>
    </row>
    <row r="55" spans="1:11" s="33" customFormat="1" x14ac:dyDescent="0.25">
      <c r="B55" s="7"/>
      <c r="C55" s="7"/>
      <c r="D55" s="69">
        <v>0</v>
      </c>
      <c r="E55" s="70">
        <v>0</v>
      </c>
      <c r="F55" s="69">
        <v>0</v>
      </c>
      <c r="G55" s="70">
        <v>0</v>
      </c>
      <c r="H55" s="69">
        <v>0</v>
      </c>
      <c r="I55" s="70">
        <v>0</v>
      </c>
      <c r="J55" s="69">
        <f t="shared" ref="J55:K57" si="20">D55+F55+H55</f>
        <v>0</v>
      </c>
      <c r="K55" s="71">
        <f t="shared" si="20"/>
        <v>0</v>
      </c>
    </row>
    <row r="56" spans="1:11" s="33" customFormat="1" ht="14" x14ac:dyDescent="0.4">
      <c r="B56" s="7"/>
      <c r="C56" s="7"/>
      <c r="D56" s="72">
        <v>0</v>
      </c>
      <c r="E56" s="73">
        <v>0</v>
      </c>
      <c r="F56" s="72">
        <v>0</v>
      </c>
      <c r="G56" s="73">
        <v>0</v>
      </c>
      <c r="H56" s="72">
        <v>0</v>
      </c>
      <c r="I56" s="73">
        <v>0</v>
      </c>
      <c r="J56" s="72">
        <f t="shared" si="20"/>
        <v>0</v>
      </c>
      <c r="K56" s="74">
        <f t="shared" si="20"/>
        <v>0</v>
      </c>
    </row>
    <row r="57" spans="1:11" s="33" customFormat="1" x14ac:dyDescent="0.25">
      <c r="B57" s="7"/>
      <c r="C57" s="7" t="s">
        <v>39</v>
      </c>
      <c r="D57" s="75">
        <f t="shared" ref="D57:I57" si="21">SUM(D55:D56)</f>
        <v>0</v>
      </c>
      <c r="E57" s="76">
        <f t="shared" si="21"/>
        <v>0</v>
      </c>
      <c r="F57" s="75">
        <f t="shared" si="21"/>
        <v>0</v>
      </c>
      <c r="G57" s="76">
        <f t="shared" si="21"/>
        <v>0</v>
      </c>
      <c r="H57" s="75">
        <f t="shared" si="21"/>
        <v>0</v>
      </c>
      <c r="I57" s="76">
        <f t="shared" si="21"/>
        <v>0</v>
      </c>
      <c r="J57" s="69">
        <f t="shared" si="20"/>
        <v>0</v>
      </c>
      <c r="K57" s="71">
        <f t="shared" si="20"/>
        <v>0</v>
      </c>
    </row>
    <row r="58" spans="1:11" s="33" customFormat="1" x14ac:dyDescent="0.25">
      <c r="A58" s="7"/>
      <c r="B58" s="7"/>
      <c r="C58" s="7"/>
      <c r="D58" s="75"/>
      <c r="E58" s="76"/>
      <c r="F58" s="75"/>
      <c r="G58" s="76"/>
      <c r="H58" s="75"/>
      <c r="I58" s="76"/>
      <c r="J58" s="69"/>
      <c r="K58" s="77"/>
    </row>
    <row r="59" spans="1:11" ht="13" x14ac:dyDescent="0.3">
      <c r="A59" s="4" t="s">
        <v>16</v>
      </c>
      <c r="B59" s="5" t="s">
        <v>40</v>
      </c>
      <c r="C59" s="5"/>
      <c r="D59" s="75"/>
      <c r="E59" s="76"/>
      <c r="F59" s="75"/>
      <c r="G59" s="76"/>
      <c r="H59" s="75"/>
      <c r="I59" s="76"/>
      <c r="J59" s="69"/>
      <c r="K59" s="71"/>
    </row>
    <row r="60" spans="1:11" ht="13" x14ac:dyDescent="0.3">
      <c r="A60" s="4"/>
      <c r="B60" s="7" t="s">
        <v>17</v>
      </c>
      <c r="C60" s="7"/>
      <c r="D60" s="69">
        <v>0</v>
      </c>
      <c r="E60" s="70">
        <v>0</v>
      </c>
      <c r="F60" s="69">
        <v>0</v>
      </c>
      <c r="G60" s="70">
        <v>0</v>
      </c>
      <c r="H60" s="69">
        <v>0</v>
      </c>
      <c r="I60" s="70">
        <v>0</v>
      </c>
      <c r="J60" s="69">
        <f t="shared" ref="J60:K66" si="22">D60+F60+H60</f>
        <v>0</v>
      </c>
      <c r="K60" s="71">
        <f t="shared" si="22"/>
        <v>0</v>
      </c>
    </row>
    <row r="61" spans="1:11" ht="13" x14ac:dyDescent="0.3">
      <c r="A61" s="4"/>
      <c r="B61" s="7"/>
      <c r="C61" s="7"/>
      <c r="D61" s="69">
        <v>0</v>
      </c>
      <c r="E61" s="70">
        <v>0</v>
      </c>
      <c r="F61" s="69">
        <v>0</v>
      </c>
      <c r="G61" s="70">
        <v>0</v>
      </c>
      <c r="H61" s="69">
        <v>0</v>
      </c>
      <c r="I61" s="70">
        <v>0</v>
      </c>
      <c r="J61" s="69">
        <f t="shared" si="22"/>
        <v>0</v>
      </c>
      <c r="K61" s="71">
        <f t="shared" si="22"/>
        <v>0</v>
      </c>
    </row>
    <row r="62" spans="1:11" ht="13" x14ac:dyDescent="0.3">
      <c r="A62" s="4"/>
      <c r="B62" s="7"/>
      <c r="C62" s="7"/>
      <c r="D62" s="69">
        <v>0</v>
      </c>
      <c r="E62" s="70">
        <v>0</v>
      </c>
      <c r="F62" s="69">
        <v>0</v>
      </c>
      <c r="G62" s="70">
        <v>0</v>
      </c>
      <c r="H62" s="69">
        <v>0</v>
      </c>
      <c r="I62" s="70">
        <v>0</v>
      </c>
      <c r="J62" s="69">
        <f t="shared" si="22"/>
        <v>0</v>
      </c>
      <c r="K62" s="71">
        <f t="shared" si="22"/>
        <v>0</v>
      </c>
    </row>
    <row r="63" spans="1:11" ht="13" x14ac:dyDescent="0.3">
      <c r="A63" s="4"/>
      <c r="B63" s="7"/>
      <c r="C63" s="7"/>
      <c r="D63" s="69">
        <v>0</v>
      </c>
      <c r="E63" s="70">
        <v>0</v>
      </c>
      <c r="F63" s="69">
        <v>0</v>
      </c>
      <c r="G63" s="70">
        <v>0</v>
      </c>
      <c r="H63" s="69">
        <v>0</v>
      </c>
      <c r="I63" s="70">
        <v>0</v>
      </c>
      <c r="J63" s="69">
        <f t="shared" si="22"/>
        <v>0</v>
      </c>
      <c r="K63" s="71">
        <f t="shared" si="22"/>
        <v>0</v>
      </c>
    </row>
    <row r="64" spans="1:11" ht="13" x14ac:dyDescent="0.3">
      <c r="A64" s="1"/>
      <c r="B64" s="31" t="s">
        <v>18</v>
      </c>
      <c r="C64" s="31"/>
      <c r="D64" s="69">
        <v>0</v>
      </c>
      <c r="E64" s="70">
        <v>0</v>
      </c>
      <c r="F64" s="69">
        <v>0</v>
      </c>
      <c r="G64" s="70">
        <v>0</v>
      </c>
      <c r="H64" s="69">
        <v>0</v>
      </c>
      <c r="I64" s="70">
        <v>0</v>
      </c>
      <c r="J64" s="69">
        <f t="shared" si="22"/>
        <v>0</v>
      </c>
      <c r="K64" s="71">
        <f t="shared" si="22"/>
        <v>0</v>
      </c>
    </row>
    <row r="65" spans="1:11" ht="13" x14ac:dyDescent="0.3">
      <c r="A65" s="1"/>
      <c r="B65" s="31" t="s">
        <v>19</v>
      </c>
      <c r="C65" s="31"/>
      <c r="D65" s="69">
        <v>0</v>
      </c>
      <c r="E65" s="70">
        <v>0</v>
      </c>
      <c r="F65" s="69">
        <v>0</v>
      </c>
      <c r="G65" s="70">
        <v>0</v>
      </c>
      <c r="H65" s="69">
        <v>0</v>
      </c>
      <c r="I65" s="70">
        <v>0</v>
      </c>
      <c r="J65" s="69">
        <f t="shared" si="22"/>
        <v>0</v>
      </c>
      <c r="K65" s="71">
        <f t="shared" si="22"/>
        <v>0</v>
      </c>
    </row>
    <row r="66" spans="1:11" ht="13" x14ac:dyDescent="0.3">
      <c r="A66" s="1"/>
      <c r="B66" s="31" t="s">
        <v>36</v>
      </c>
      <c r="C66" s="31"/>
      <c r="D66" s="78">
        <v>0</v>
      </c>
      <c r="E66" s="70">
        <v>0</v>
      </c>
      <c r="F66" s="78">
        <v>0</v>
      </c>
      <c r="G66" s="70">
        <v>0</v>
      </c>
      <c r="H66" s="78">
        <v>0</v>
      </c>
      <c r="I66" s="70">
        <v>0</v>
      </c>
      <c r="J66" s="69">
        <f t="shared" si="22"/>
        <v>0</v>
      </c>
      <c r="K66" s="71">
        <f t="shared" si="22"/>
        <v>0</v>
      </c>
    </row>
    <row r="67" spans="1:11" ht="13" x14ac:dyDescent="0.3">
      <c r="A67" s="1"/>
      <c r="B67" s="31" t="s">
        <v>57</v>
      </c>
      <c r="C67" s="31"/>
      <c r="D67" s="69"/>
      <c r="E67" s="70"/>
      <c r="F67" s="69"/>
      <c r="G67" s="70"/>
      <c r="H67" s="69"/>
      <c r="I67" s="70"/>
      <c r="J67" s="69"/>
      <c r="K67" s="71"/>
    </row>
    <row r="68" spans="1:11" ht="13" x14ac:dyDescent="0.3">
      <c r="A68" s="1"/>
      <c r="B68" s="31"/>
      <c r="C68" s="31" t="s">
        <v>41</v>
      </c>
      <c r="D68" s="69">
        <v>0</v>
      </c>
      <c r="E68" s="70">
        <v>0</v>
      </c>
      <c r="F68" s="69">
        <v>0</v>
      </c>
      <c r="G68" s="70">
        <v>0</v>
      </c>
      <c r="H68" s="69">
        <v>0</v>
      </c>
      <c r="I68" s="70">
        <v>0</v>
      </c>
      <c r="J68" s="69">
        <f t="shared" ref="J68:K78" si="23">D68+F68+H68</f>
        <v>0</v>
      </c>
      <c r="K68" s="71">
        <f t="shared" si="23"/>
        <v>0</v>
      </c>
    </row>
    <row r="69" spans="1:11" ht="13" x14ac:dyDescent="0.3">
      <c r="A69" s="1"/>
      <c r="B69" s="31"/>
      <c r="C69" s="31" t="s">
        <v>42</v>
      </c>
      <c r="D69" s="69">
        <v>0</v>
      </c>
      <c r="E69" s="70">
        <v>0</v>
      </c>
      <c r="F69" s="69">
        <v>0</v>
      </c>
      <c r="G69" s="70">
        <v>0</v>
      </c>
      <c r="H69" s="69">
        <v>0</v>
      </c>
      <c r="I69" s="70">
        <v>0</v>
      </c>
      <c r="J69" s="69">
        <f t="shared" si="23"/>
        <v>0</v>
      </c>
      <c r="K69" s="71">
        <f t="shared" si="23"/>
        <v>0</v>
      </c>
    </row>
    <row r="70" spans="1:11" ht="13" x14ac:dyDescent="0.3">
      <c r="A70" s="1"/>
      <c r="B70" s="31" t="s">
        <v>20</v>
      </c>
      <c r="C70" s="31"/>
      <c r="D70" s="69">
        <v>0</v>
      </c>
      <c r="E70" s="70">
        <v>0</v>
      </c>
      <c r="F70" s="69">
        <v>0</v>
      </c>
      <c r="G70" s="70">
        <v>0</v>
      </c>
      <c r="H70" s="69">
        <v>0</v>
      </c>
      <c r="I70" s="70">
        <v>0</v>
      </c>
      <c r="J70" s="69">
        <f t="shared" si="23"/>
        <v>0</v>
      </c>
      <c r="K70" s="71">
        <f t="shared" si="23"/>
        <v>0</v>
      </c>
    </row>
    <row r="71" spans="1:11" ht="13" x14ac:dyDescent="0.3">
      <c r="A71" s="1"/>
      <c r="B71" s="31"/>
      <c r="C71" s="31"/>
      <c r="D71" s="69">
        <v>0</v>
      </c>
      <c r="E71" s="70">
        <v>0</v>
      </c>
      <c r="F71" s="69">
        <v>0</v>
      </c>
      <c r="G71" s="70">
        <v>0</v>
      </c>
      <c r="H71" s="69">
        <v>0</v>
      </c>
      <c r="I71" s="70">
        <v>0</v>
      </c>
      <c r="J71" s="69">
        <f t="shared" si="23"/>
        <v>0</v>
      </c>
      <c r="K71" s="71">
        <f t="shared" si="23"/>
        <v>0</v>
      </c>
    </row>
    <row r="72" spans="1:11" ht="13" x14ac:dyDescent="0.3">
      <c r="A72" s="1"/>
      <c r="B72" s="31"/>
      <c r="C72" s="31"/>
      <c r="D72" s="69">
        <v>0</v>
      </c>
      <c r="E72" s="70">
        <v>0</v>
      </c>
      <c r="F72" s="69">
        <v>0</v>
      </c>
      <c r="G72" s="70">
        <v>0</v>
      </c>
      <c r="H72" s="69">
        <v>0</v>
      </c>
      <c r="I72" s="70">
        <v>0</v>
      </c>
      <c r="J72" s="69">
        <f t="shared" si="23"/>
        <v>0</v>
      </c>
      <c r="K72" s="71">
        <f t="shared" si="23"/>
        <v>0</v>
      </c>
    </row>
    <row r="73" spans="1:11" ht="13" x14ac:dyDescent="0.3">
      <c r="A73" s="1"/>
      <c r="B73" s="31"/>
      <c r="C73" s="31"/>
      <c r="D73" s="69">
        <v>0</v>
      </c>
      <c r="E73" s="70">
        <v>0</v>
      </c>
      <c r="F73" s="69">
        <v>0</v>
      </c>
      <c r="G73" s="70">
        <v>0</v>
      </c>
      <c r="H73" s="69">
        <v>0</v>
      </c>
      <c r="I73" s="70">
        <v>0</v>
      </c>
      <c r="J73" s="69">
        <f t="shared" si="23"/>
        <v>0</v>
      </c>
      <c r="K73" s="71">
        <f t="shared" si="23"/>
        <v>0</v>
      </c>
    </row>
    <row r="74" spans="1:11" ht="13" x14ac:dyDescent="0.3">
      <c r="A74" s="1"/>
      <c r="B74" s="31"/>
      <c r="C74" s="31"/>
      <c r="D74" s="69">
        <v>0</v>
      </c>
      <c r="E74" s="70">
        <v>0</v>
      </c>
      <c r="F74" s="69">
        <v>0</v>
      </c>
      <c r="G74" s="70">
        <v>0</v>
      </c>
      <c r="H74" s="69">
        <v>0</v>
      </c>
      <c r="I74" s="70">
        <v>0</v>
      </c>
      <c r="J74" s="69">
        <f t="shared" si="23"/>
        <v>0</v>
      </c>
      <c r="K74" s="71">
        <f t="shared" si="23"/>
        <v>0</v>
      </c>
    </row>
    <row r="75" spans="1:11" ht="13" x14ac:dyDescent="0.3">
      <c r="A75" s="1"/>
      <c r="B75" s="5" t="s">
        <v>149</v>
      </c>
      <c r="C75" s="12"/>
      <c r="D75" s="69"/>
      <c r="E75" s="70"/>
      <c r="F75" s="69"/>
      <c r="G75" s="70"/>
      <c r="H75" s="69"/>
      <c r="I75" s="70"/>
      <c r="J75" s="69">
        <f t="shared" si="23"/>
        <v>0</v>
      </c>
      <c r="K75" s="71">
        <f t="shared" si="23"/>
        <v>0</v>
      </c>
    </row>
    <row r="76" spans="1:11" ht="13" x14ac:dyDescent="0.3">
      <c r="A76" s="1"/>
      <c r="B76" s="7"/>
      <c r="C76" s="120" t="s">
        <v>148</v>
      </c>
      <c r="D76" s="123">
        <v>369.24</v>
      </c>
      <c r="E76" s="123">
        <f>D76</f>
        <v>369.24</v>
      </c>
      <c r="F76" s="123">
        <f>D76*1.03</f>
        <v>380.32</v>
      </c>
      <c r="G76" s="123">
        <f>E76*1.03</f>
        <v>380.32</v>
      </c>
      <c r="H76" s="123">
        <f>F76*1.03</f>
        <v>391.73</v>
      </c>
      <c r="I76" s="123">
        <f>G76*1.03</f>
        <v>391.73</v>
      </c>
      <c r="J76" s="69"/>
      <c r="K76" s="71"/>
    </row>
    <row r="77" spans="1:11" ht="14" x14ac:dyDescent="0.4">
      <c r="A77" s="1"/>
      <c r="B77" s="31"/>
      <c r="C77" s="121" t="s">
        <v>151</v>
      </c>
      <c r="D77" s="72">
        <v>0</v>
      </c>
      <c r="E77" s="73">
        <v>0</v>
      </c>
      <c r="F77" s="72">
        <f>+D77*1.03</f>
        <v>0</v>
      </c>
      <c r="G77" s="73">
        <f>+E77*1.04</f>
        <v>0</v>
      </c>
      <c r="H77" s="72">
        <f>+F77*1.03</f>
        <v>0</v>
      </c>
      <c r="I77" s="73">
        <f>+G77*1.04</f>
        <v>0</v>
      </c>
      <c r="J77" s="72">
        <f t="shared" si="23"/>
        <v>0</v>
      </c>
      <c r="K77" s="74">
        <f t="shared" si="23"/>
        <v>0</v>
      </c>
    </row>
    <row r="78" spans="1:11" ht="13" x14ac:dyDescent="0.3">
      <c r="A78" s="1"/>
      <c r="B78" s="7" t="s">
        <v>21</v>
      </c>
      <c r="C78" s="7"/>
      <c r="D78" s="75">
        <f t="shared" ref="D78:I78" si="24">SUM(D60:D77)-D76</f>
        <v>0</v>
      </c>
      <c r="E78" s="76">
        <f t="shared" si="24"/>
        <v>0</v>
      </c>
      <c r="F78" s="75">
        <f t="shared" si="24"/>
        <v>0</v>
      </c>
      <c r="G78" s="76">
        <f t="shared" si="24"/>
        <v>0</v>
      </c>
      <c r="H78" s="75">
        <f t="shared" si="24"/>
        <v>0</v>
      </c>
      <c r="I78" s="76">
        <f t="shared" si="24"/>
        <v>0</v>
      </c>
      <c r="J78" s="69">
        <f t="shared" si="23"/>
        <v>0</v>
      </c>
      <c r="K78" s="71">
        <f t="shared" si="23"/>
        <v>0</v>
      </c>
    </row>
    <row r="79" spans="1:11" ht="13" x14ac:dyDescent="0.3">
      <c r="A79" s="1"/>
      <c r="B79" s="7"/>
      <c r="C79" s="7"/>
      <c r="D79" s="79"/>
      <c r="E79" s="77"/>
      <c r="F79" s="79"/>
      <c r="G79" s="77"/>
      <c r="H79" s="79"/>
      <c r="I79" s="77"/>
      <c r="J79" s="69"/>
      <c r="K79" s="71"/>
    </row>
    <row r="80" spans="1:11" ht="13" x14ac:dyDescent="0.3">
      <c r="A80" s="4" t="s">
        <v>22</v>
      </c>
      <c r="B80" s="5" t="s">
        <v>23</v>
      </c>
      <c r="C80" s="5"/>
      <c r="D80" s="69">
        <f t="shared" ref="D80:I80" si="25">D39+D44+D51+D57+D78</f>
        <v>0</v>
      </c>
      <c r="E80" s="70">
        <f t="shared" si="25"/>
        <v>0</v>
      </c>
      <c r="F80" s="69">
        <f t="shared" si="25"/>
        <v>0</v>
      </c>
      <c r="G80" s="70">
        <f t="shared" si="25"/>
        <v>0</v>
      </c>
      <c r="H80" s="69">
        <f t="shared" si="25"/>
        <v>0</v>
      </c>
      <c r="I80" s="70">
        <f t="shared" si="25"/>
        <v>0</v>
      </c>
      <c r="J80" s="69">
        <f>D80+F80+H80</f>
        <v>0</v>
      </c>
      <c r="K80" s="71">
        <f>E80+G80+I80</f>
        <v>0</v>
      </c>
    </row>
    <row r="81" spans="1:11" ht="13" x14ac:dyDescent="0.3">
      <c r="A81" s="4"/>
      <c r="B81" s="5"/>
      <c r="C81" s="5"/>
      <c r="D81" s="69"/>
      <c r="E81" s="70"/>
      <c r="F81" s="69"/>
      <c r="G81" s="70"/>
      <c r="H81" s="69"/>
      <c r="I81" s="70"/>
      <c r="J81" s="69"/>
      <c r="K81" s="71"/>
    </row>
    <row r="82" spans="1:11" ht="13" x14ac:dyDescent="0.3">
      <c r="A82" s="4"/>
      <c r="B82" s="7" t="s">
        <v>43</v>
      </c>
      <c r="C82" s="7" t="s">
        <v>82</v>
      </c>
      <c r="D82" s="69">
        <f t="shared" ref="D82:I82" si="26">D80-(D44+D57+D68+D69+D77)</f>
        <v>0</v>
      </c>
      <c r="E82" s="70">
        <f t="shared" si="26"/>
        <v>0</v>
      </c>
      <c r="F82" s="69">
        <f t="shared" si="26"/>
        <v>0</v>
      </c>
      <c r="G82" s="70">
        <f t="shared" si="26"/>
        <v>0</v>
      </c>
      <c r="H82" s="69">
        <f t="shared" si="26"/>
        <v>0</v>
      </c>
      <c r="I82" s="70">
        <f t="shared" si="26"/>
        <v>0</v>
      </c>
      <c r="J82" s="69">
        <f>D82+F82+H82</f>
        <v>0</v>
      </c>
      <c r="K82" s="71">
        <f>E82+G82+I82</f>
        <v>0</v>
      </c>
    </row>
    <row r="83" spans="1:11" ht="13" x14ac:dyDescent="0.3">
      <c r="A83" s="4"/>
      <c r="B83" s="7"/>
      <c r="C83" s="33" t="s">
        <v>162</v>
      </c>
      <c r="D83" s="69"/>
      <c r="E83" s="70"/>
      <c r="F83" s="69"/>
      <c r="G83" s="70"/>
      <c r="H83" s="69"/>
      <c r="I83" s="70"/>
      <c r="J83" s="69"/>
      <c r="K83" s="71"/>
    </row>
    <row r="84" spans="1:11" ht="13" x14ac:dyDescent="0.3">
      <c r="A84" s="4"/>
      <c r="B84" s="33"/>
      <c r="C84" s="33" t="s">
        <v>163</v>
      </c>
      <c r="D84" s="69"/>
      <c r="E84" s="70"/>
      <c r="F84" s="69"/>
      <c r="G84" s="70"/>
      <c r="H84" s="69"/>
      <c r="I84" s="70"/>
      <c r="J84" s="69"/>
      <c r="K84" s="71"/>
    </row>
    <row r="85" spans="1:11" ht="13" x14ac:dyDescent="0.3">
      <c r="A85" s="4" t="s">
        <v>24</v>
      </c>
      <c r="B85" s="12" t="s">
        <v>0</v>
      </c>
      <c r="C85" s="12"/>
      <c r="D85" s="69"/>
      <c r="E85" s="70"/>
      <c r="F85" s="69"/>
      <c r="G85" s="70"/>
      <c r="H85" s="69"/>
      <c r="I85" s="70"/>
      <c r="J85" s="69"/>
      <c r="K85" s="71"/>
    </row>
    <row r="86" spans="1:11" ht="13" x14ac:dyDescent="0.3">
      <c r="A86" s="4"/>
      <c r="B86" s="118"/>
      <c r="C86" s="39" t="s">
        <v>147</v>
      </c>
      <c r="D86" s="69">
        <f t="shared" ref="D86:I86" si="27">$B$86*D82</f>
        <v>0</v>
      </c>
      <c r="E86" s="70">
        <f t="shared" si="27"/>
        <v>0</v>
      </c>
      <c r="F86" s="69">
        <f t="shared" si="27"/>
        <v>0</v>
      </c>
      <c r="G86" s="70">
        <f t="shared" si="27"/>
        <v>0</v>
      </c>
      <c r="H86" s="69">
        <f t="shared" si="27"/>
        <v>0</v>
      </c>
      <c r="I86" s="70">
        <f t="shared" si="27"/>
        <v>0</v>
      </c>
      <c r="J86" s="69">
        <f>D86+F86+H86</f>
        <v>0</v>
      </c>
      <c r="K86" s="71">
        <f>E86+G86+I86</f>
        <v>0</v>
      </c>
    </row>
    <row r="87" spans="1:11" ht="13" x14ac:dyDescent="0.3">
      <c r="A87" s="4"/>
      <c r="B87" s="18"/>
      <c r="C87" s="119" t="s">
        <v>153</v>
      </c>
      <c r="D87" s="69"/>
      <c r="E87" s="70"/>
      <c r="F87" s="69"/>
      <c r="G87" s="70"/>
      <c r="H87" s="69"/>
      <c r="I87" s="70"/>
      <c r="J87" s="69"/>
      <c r="K87" s="71"/>
    </row>
    <row r="88" spans="1:11" ht="13" x14ac:dyDescent="0.3">
      <c r="A88" s="4"/>
      <c r="B88" s="18"/>
      <c r="C88" s="119" t="s">
        <v>154</v>
      </c>
      <c r="D88" s="69"/>
      <c r="E88" s="70"/>
      <c r="F88" s="69"/>
      <c r="G88" s="70"/>
      <c r="H88" s="69"/>
      <c r="I88" s="70"/>
      <c r="J88" s="69"/>
      <c r="K88" s="71"/>
    </row>
    <row r="89" spans="1:11" ht="13" x14ac:dyDescent="0.3">
      <c r="A89" s="4"/>
      <c r="B89" s="18"/>
      <c r="C89" s="119" t="s">
        <v>155</v>
      </c>
      <c r="D89" s="69"/>
      <c r="E89" s="70"/>
      <c r="F89" s="69"/>
      <c r="G89" s="70"/>
      <c r="H89" s="69"/>
      <c r="I89" s="70"/>
      <c r="J89" s="69"/>
      <c r="K89" s="71"/>
    </row>
    <row r="90" spans="1:11" ht="13" x14ac:dyDescent="0.3">
      <c r="A90" s="4"/>
      <c r="B90" s="18"/>
      <c r="C90" s="119" t="s">
        <v>146</v>
      </c>
      <c r="D90" s="69"/>
      <c r="E90" s="70"/>
      <c r="F90" s="69"/>
      <c r="G90" s="70"/>
      <c r="H90" s="69"/>
      <c r="I90" s="70"/>
      <c r="J90" s="69"/>
      <c r="K90" s="71"/>
    </row>
    <row r="91" spans="1:11" ht="13" x14ac:dyDescent="0.3">
      <c r="A91" s="4"/>
      <c r="B91" s="18"/>
      <c r="C91" s="124" t="s">
        <v>156</v>
      </c>
      <c r="D91" s="69"/>
      <c r="E91" s="70"/>
      <c r="F91" s="69"/>
      <c r="G91" s="70"/>
      <c r="H91" s="69"/>
      <c r="I91" s="70"/>
      <c r="J91" s="69"/>
      <c r="K91" s="71"/>
    </row>
    <row r="92" spans="1:11" ht="13" x14ac:dyDescent="0.3">
      <c r="A92" s="4"/>
      <c r="B92" s="33"/>
      <c r="C92" s="33"/>
      <c r="D92" s="79"/>
      <c r="E92" s="77"/>
      <c r="F92" s="79"/>
      <c r="G92" s="77"/>
      <c r="H92" s="79"/>
      <c r="I92" s="77"/>
      <c r="J92" s="69"/>
      <c r="K92" s="71"/>
    </row>
    <row r="93" spans="1:11" ht="13" x14ac:dyDescent="0.3">
      <c r="A93" s="4" t="s">
        <v>25</v>
      </c>
      <c r="B93" s="12" t="s">
        <v>26</v>
      </c>
      <c r="C93" s="12"/>
      <c r="D93" s="69">
        <f t="shared" ref="D93:I93" si="28">D86+D80</f>
        <v>0</v>
      </c>
      <c r="E93" s="70">
        <f t="shared" si="28"/>
        <v>0</v>
      </c>
      <c r="F93" s="69">
        <f t="shared" si="28"/>
        <v>0</v>
      </c>
      <c r="G93" s="70">
        <f t="shared" si="28"/>
        <v>0</v>
      </c>
      <c r="H93" s="69">
        <f t="shared" si="28"/>
        <v>0</v>
      </c>
      <c r="I93" s="70">
        <f t="shared" si="28"/>
        <v>0</v>
      </c>
      <c r="J93" s="69">
        <f>D93+F93+H93</f>
        <v>0</v>
      </c>
      <c r="K93" s="71">
        <f>E93+G93+I93</f>
        <v>0</v>
      </c>
    </row>
    <row r="94" spans="1:11" ht="13" x14ac:dyDescent="0.3">
      <c r="A94" s="4"/>
      <c r="B94" s="33"/>
      <c r="C94" s="33"/>
      <c r="D94" s="69"/>
      <c r="E94" s="70"/>
      <c r="F94" s="69"/>
      <c r="G94" s="70"/>
      <c r="H94" s="69"/>
      <c r="I94" s="70"/>
      <c r="J94" s="69"/>
      <c r="K94" s="71"/>
    </row>
    <row r="95" spans="1:11" ht="13" x14ac:dyDescent="0.3">
      <c r="A95" s="4" t="s">
        <v>27</v>
      </c>
      <c r="B95" s="5" t="s">
        <v>28</v>
      </c>
      <c r="C95" s="5"/>
      <c r="D95" s="80">
        <f t="shared" ref="D95:I95" si="29">+D93</f>
        <v>0</v>
      </c>
      <c r="E95" s="81">
        <f t="shared" si="29"/>
        <v>0</v>
      </c>
      <c r="F95" s="80">
        <f t="shared" si="29"/>
        <v>0</v>
      </c>
      <c r="G95" s="81">
        <f t="shared" si="29"/>
        <v>0</v>
      </c>
      <c r="H95" s="80">
        <f t="shared" si="29"/>
        <v>0</v>
      </c>
      <c r="I95" s="81">
        <f t="shared" si="29"/>
        <v>0</v>
      </c>
      <c r="J95" s="69">
        <f>D95+F95+H95</f>
        <v>0</v>
      </c>
      <c r="K95" s="71">
        <f>E95+G95+I95</f>
        <v>0</v>
      </c>
    </row>
    <row r="96" spans="1:11" ht="13" x14ac:dyDescent="0.3">
      <c r="A96" s="1"/>
      <c r="B96" s="12"/>
      <c r="C96" s="12"/>
      <c r="D96" s="79"/>
      <c r="E96" s="77"/>
      <c r="F96" s="79"/>
      <c r="G96" s="77"/>
      <c r="H96" s="79"/>
      <c r="I96" s="77"/>
      <c r="J96" s="79"/>
      <c r="K96" s="71"/>
    </row>
    <row r="97" spans="1:15" ht="13" x14ac:dyDescent="0.3">
      <c r="A97" s="4"/>
      <c r="B97" s="5"/>
      <c r="C97" s="5"/>
      <c r="D97" s="79"/>
      <c r="E97" s="77"/>
      <c r="F97" s="79"/>
      <c r="G97" s="77"/>
      <c r="H97" s="79"/>
      <c r="I97" s="77"/>
      <c r="J97" s="79"/>
      <c r="K97" s="71"/>
    </row>
    <row r="98" spans="1:15" ht="14" x14ac:dyDescent="0.3">
      <c r="A98" s="13"/>
      <c r="B98" s="34"/>
      <c r="C98" s="36" t="s">
        <v>44</v>
      </c>
      <c r="D98" s="82"/>
      <c r="E98" s="83"/>
      <c r="F98" s="82"/>
      <c r="G98" s="83"/>
      <c r="H98" s="82"/>
      <c r="I98" s="83"/>
      <c r="J98" s="84"/>
      <c r="K98" s="85"/>
    </row>
    <row r="99" spans="1:15" ht="15.5" x14ac:dyDescent="0.35">
      <c r="A99" s="14"/>
      <c r="C99" s="33" t="s">
        <v>45</v>
      </c>
      <c r="D99" s="86">
        <f t="shared" ref="D99:I99" si="30">D80</f>
        <v>0</v>
      </c>
      <c r="E99" s="87">
        <f t="shared" si="30"/>
        <v>0</v>
      </c>
      <c r="F99" s="86">
        <f t="shared" si="30"/>
        <v>0</v>
      </c>
      <c r="G99" s="87">
        <f t="shared" si="30"/>
        <v>0</v>
      </c>
      <c r="H99" s="86">
        <f t="shared" si="30"/>
        <v>0</v>
      </c>
      <c r="I99" s="87">
        <f t="shared" si="30"/>
        <v>0</v>
      </c>
      <c r="J99" s="69">
        <f t="shared" ref="J99:K102" si="31">D99+F99+H99</f>
        <v>0</v>
      </c>
      <c r="K99" s="71">
        <f t="shared" si="31"/>
        <v>0</v>
      </c>
    </row>
    <row r="100" spans="1:15" ht="15.5" x14ac:dyDescent="0.35">
      <c r="A100" s="14"/>
      <c r="C100" s="33" t="s">
        <v>46</v>
      </c>
      <c r="D100" s="88">
        <f t="shared" ref="D100:I100" si="32">D80-D82</f>
        <v>0</v>
      </c>
      <c r="E100" s="71">
        <f t="shared" si="32"/>
        <v>0</v>
      </c>
      <c r="F100" s="88">
        <f t="shared" si="32"/>
        <v>0</v>
      </c>
      <c r="G100" s="71">
        <f t="shared" si="32"/>
        <v>0</v>
      </c>
      <c r="H100" s="88">
        <f t="shared" si="32"/>
        <v>0</v>
      </c>
      <c r="I100" s="71">
        <f t="shared" si="32"/>
        <v>0</v>
      </c>
      <c r="J100" s="69">
        <f t="shared" si="31"/>
        <v>0</v>
      </c>
      <c r="K100" s="71">
        <f t="shared" si="31"/>
        <v>0</v>
      </c>
    </row>
    <row r="101" spans="1:15" ht="16" x14ac:dyDescent="0.4">
      <c r="A101" s="14"/>
      <c r="C101" s="33" t="s">
        <v>47</v>
      </c>
      <c r="D101" s="89">
        <f t="shared" ref="D101:I101" si="33">D86</f>
        <v>0</v>
      </c>
      <c r="E101" s="74">
        <f t="shared" si="33"/>
        <v>0</v>
      </c>
      <c r="F101" s="89">
        <f t="shared" si="33"/>
        <v>0</v>
      </c>
      <c r="G101" s="74">
        <f t="shared" si="33"/>
        <v>0</v>
      </c>
      <c r="H101" s="89">
        <f t="shared" si="33"/>
        <v>0</v>
      </c>
      <c r="I101" s="74">
        <f t="shared" si="33"/>
        <v>0</v>
      </c>
      <c r="J101" s="72">
        <f t="shared" si="31"/>
        <v>0</v>
      </c>
      <c r="K101" s="74">
        <f t="shared" si="31"/>
        <v>0</v>
      </c>
    </row>
    <row r="102" spans="1:15" ht="15.5" x14ac:dyDescent="0.35">
      <c r="A102" s="14"/>
      <c r="B102" s="14"/>
      <c r="C102" s="33" t="s">
        <v>1</v>
      </c>
      <c r="D102" s="88">
        <f t="shared" ref="D102:I102" si="34">D101+D99</f>
        <v>0</v>
      </c>
      <c r="E102" s="71">
        <f t="shared" si="34"/>
        <v>0</v>
      </c>
      <c r="F102" s="88">
        <f t="shared" si="34"/>
        <v>0</v>
      </c>
      <c r="G102" s="71">
        <f t="shared" si="34"/>
        <v>0</v>
      </c>
      <c r="H102" s="88">
        <f t="shared" si="34"/>
        <v>0</v>
      </c>
      <c r="I102" s="71">
        <f t="shared" si="34"/>
        <v>0</v>
      </c>
      <c r="J102" s="69">
        <f t="shared" si="31"/>
        <v>0</v>
      </c>
      <c r="K102" s="71">
        <f t="shared" si="31"/>
        <v>0</v>
      </c>
    </row>
    <row r="103" spans="1:15" ht="15.5" x14ac:dyDescent="0.35">
      <c r="A103" s="14"/>
      <c r="B103" s="14"/>
      <c r="C103" s="14"/>
      <c r="D103" s="15"/>
      <c r="E103" s="26"/>
      <c r="F103" s="15"/>
      <c r="G103" s="26"/>
      <c r="H103" s="15"/>
      <c r="I103" s="26"/>
      <c r="J103" s="15"/>
    </row>
    <row r="104" spans="1:15" x14ac:dyDescent="0.25">
      <c r="C104" s="128" t="s">
        <v>164</v>
      </c>
      <c r="D104"/>
      <c r="E104" s="25"/>
      <c r="F104"/>
      <c r="G104" s="25"/>
      <c r="H104"/>
      <c r="I104" s="25"/>
      <c r="J104"/>
      <c r="M104" s="25"/>
      <c r="O104" s="25"/>
    </row>
    <row r="105" spans="1:15" x14ac:dyDescent="0.25">
      <c r="B105" s="33"/>
      <c r="C105" s="33" t="s">
        <v>165</v>
      </c>
      <c r="D105"/>
      <c r="E105" s="25"/>
      <c r="F105"/>
      <c r="G105" s="25"/>
      <c r="H105"/>
      <c r="I105" s="25"/>
      <c r="J105"/>
      <c r="M105" s="25"/>
      <c r="O105" s="25"/>
    </row>
    <row r="106" spans="1:15" x14ac:dyDescent="0.25">
      <c r="B106" s="33"/>
      <c r="C106" s="33" t="s">
        <v>166</v>
      </c>
      <c r="D106"/>
      <c r="E106" s="25"/>
      <c r="F106"/>
      <c r="G106" s="25"/>
      <c r="H106"/>
      <c r="I106" s="25"/>
      <c r="J106"/>
      <c r="M106" s="25"/>
      <c r="O106" s="25"/>
    </row>
    <row r="107" spans="1:15" ht="15.5" x14ac:dyDescent="0.35">
      <c r="C107" s="33" t="s">
        <v>167</v>
      </c>
      <c r="D107"/>
      <c r="E107" s="25"/>
      <c r="F107"/>
      <c r="G107" s="25"/>
      <c r="H107"/>
      <c r="I107" s="25"/>
      <c r="J107"/>
      <c r="M107" s="25"/>
      <c r="O107" s="26"/>
    </row>
    <row r="108" spans="1:15" x14ac:dyDescent="0.25">
      <c r="C108" s="33" t="s">
        <v>168</v>
      </c>
      <c r="D108"/>
      <c r="E108" s="25"/>
      <c r="F108"/>
      <c r="G108" s="25"/>
      <c r="H108"/>
      <c r="I108" s="25"/>
      <c r="J108"/>
      <c r="M108" s="25"/>
      <c r="O108" s="25"/>
    </row>
    <row r="109" spans="1:15" x14ac:dyDescent="0.25">
      <c r="C109" s="33" t="s">
        <v>169</v>
      </c>
      <c r="D109"/>
      <c r="E109" s="25"/>
      <c r="F109"/>
      <c r="G109" s="25"/>
      <c r="H109"/>
      <c r="I109" s="25"/>
      <c r="J109"/>
      <c r="M109" s="25"/>
      <c r="O109" s="25"/>
    </row>
    <row r="110" spans="1:15" x14ac:dyDescent="0.25">
      <c r="C110" s="33" t="s">
        <v>170</v>
      </c>
      <c r="D110"/>
      <c r="E110" s="25"/>
      <c r="F110"/>
      <c r="G110" s="25"/>
      <c r="H110"/>
      <c r="I110" s="25"/>
      <c r="J110"/>
      <c r="M110" s="25"/>
      <c r="O110" s="25"/>
    </row>
    <row r="111" spans="1:15" x14ac:dyDescent="0.25">
      <c r="C111" s="33" t="s">
        <v>171</v>
      </c>
      <c r="J111" s="30"/>
      <c r="K111" s="21"/>
      <c r="L111" s="30"/>
      <c r="M111" s="21"/>
      <c r="N111" s="16"/>
      <c r="O111" s="25"/>
    </row>
  </sheetData>
  <mergeCells count="4">
    <mergeCell ref="D4:E4"/>
    <mergeCell ref="F4:G4"/>
    <mergeCell ref="H4:I4"/>
    <mergeCell ref="J4:K4"/>
  </mergeCells>
  <phoneticPr fontId="0" type="noConversion"/>
  <hyperlinks>
    <hyperlink ref="D3:H3" location="Deadlines!A1" display="   See Deadlines tab on this worksheet for additional information " xr:uid="{EE76C6D5-A90A-4B73-900B-B9CB0E8B79F8}"/>
  </hyperlinks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O111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3" sqref="C3"/>
    </sheetView>
  </sheetViews>
  <sheetFormatPr defaultRowHeight="12.5" x14ac:dyDescent="0.25"/>
  <cols>
    <col min="1" max="1" width="3.54296875" customWidth="1"/>
    <col min="2" max="2" width="6.453125" customWidth="1"/>
    <col min="3" max="3" width="47.81640625" customWidth="1"/>
    <col min="4" max="4" width="12.54296875" style="16" customWidth="1"/>
    <col min="5" max="5" width="12.54296875" style="21" hidden="1" customWidth="1"/>
    <col min="6" max="6" width="12.54296875" style="16" customWidth="1"/>
    <col min="7" max="7" width="12.54296875" style="21" hidden="1" customWidth="1"/>
    <col min="8" max="8" width="12.54296875" style="16" customWidth="1"/>
    <col min="9" max="9" width="12.54296875" style="25" hidden="1" customWidth="1"/>
    <col min="257" max="257" width="3.54296875" customWidth="1"/>
    <col min="258" max="258" width="6.453125" customWidth="1"/>
    <col min="259" max="259" width="46.54296875" bestFit="1" customWidth="1"/>
    <col min="260" max="260" width="12.54296875" customWidth="1"/>
    <col min="261" max="261" width="0" hidden="1" customWidth="1"/>
    <col min="262" max="262" width="12.54296875" customWidth="1"/>
    <col min="263" max="263" width="0" hidden="1" customWidth="1"/>
    <col min="264" max="264" width="12.54296875" customWidth="1"/>
    <col min="265" max="265" width="0" hidden="1" customWidth="1"/>
    <col min="513" max="513" width="3.54296875" customWidth="1"/>
    <col min="514" max="514" width="6.453125" customWidth="1"/>
    <col min="515" max="515" width="46.54296875" bestFit="1" customWidth="1"/>
    <col min="516" max="516" width="12.54296875" customWidth="1"/>
    <col min="517" max="517" width="0" hidden="1" customWidth="1"/>
    <col min="518" max="518" width="12.54296875" customWidth="1"/>
    <col min="519" max="519" width="0" hidden="1" customWidth="1"/>
    <col min="520" max="520" width="12.54296875" customWidth="1"/>
    <col min="521" max="521" width="0" hidden="1" customWidth="1"/>
    <col min="769" max="769" width="3.54296875" customWidth="1"/>
    <col min="770" max="770" width="6.453125" customWidth="1"/>
    <col min="771" max="771" width="46.54296875" bestFit="1" customWidth="1"/>
    <col min="772" max="772" width="12.54296875" customWidth="1"/>
    <col min="773" max="773" width="0" hidden="1" customWidth="1"/>
    <col min="774" max="774" width="12.54296875" customWidth="1"/>
    <col min="775" max="775" width="0" hidden="1" customWidth="1"/>
    <col min="776" max="776" width="12.54296875" customWidth="1"/>
    <col min="777" max="777" width="0" hidden="1" customWidth="1"/>
    <col min="1025" max="1025" width="3.54296875" customWidth="1"/>
    <col min="1026" max="1026" width="6.453125" customWidth="1"/>
    <col min="1027" max="1027" width="46.54296875" bestFit="1" customWidth="1"/>
    <col min="1028" max="1028" width="12.54296875" customWidth="1"/>
    <col min="1029" max="1029" width="0" hidden="1" customWidth="1"/>
    <col min="1030" max="1030" width="12.54296875" customWidth="1"/>
    <col min="1031" max="1031" width="0" hidden="1" customWidth="1"/>
    <col min="1032" max="1032" width="12.54296875" customWidth="1"/>
    <col min="1033" max="1033" width="0" hidden="1" customWidth="1"/>
    <col min="1281" max="1281" width="3.54296875" customWidth="1"/>
    <col min="1282" max="1282" width="6.453125" customWidth="1"/>
    <col min="1283" max="1283" width="46.54296875" bestFit="1" customWidth="1"/>
    <col min="1284" max="1284" width="12.54296875" customWidth="1"/>
    <col min="1285" max="1285" width="0" hidden="1" customWidth="1"/>
    <col min="1286" max="1286" width="12.54296875" customWidth="1"/>
    <col min="1287" max="1287" width="0" hidden="1" customWidth="1"/>
    <col min="1288" max="1288" width="12.54296875" customWidth="1"/>
    <col min="1289" max="1289" width="0" hidden="1" customWidth="1"/>
    <col min="1537" max="1537" width="3.54296875" customWidth="1"/>
    <col min="1538" max="1538" width="6.453125" customWidth="1"/>
    <col min="1539" max="1539" width="46.54296875" bestFit="1" customWidth="1"/>
    <col min="1540" max="1540" width="12.54296875" customWidth="1"/>
    <col min="1541" max="1541" width="0" hidden="1" customWidth="1"/>
    <col min="1542" max="1542" width="12.54296875" customWidth="1"/>
    <col min="1543" max="1543" width="0" hidden="1" customWidth="1"/>
    <col min="1544" max="1544" width="12.54296875" customWidth="1"/>
    <col min="1545" max="1545" width="0" hidden="1" customWidth="1"/>
    <col min="1793" max="1793" width="3.54296875" customWidth="1"/>
    <col min="1794" max="1794" width="6.453125" customWidth="1"/>
    <col min="1795" max="1795" width="46.54296875" bestFit="1" customWidth="1"/>
    <col min="1796" max="1796" width="12.54296875" customWidth="1"/>
    <col min="1797" max="1797" width="0" hidden="1" customWidth="1"/>
    <col min="1798" max="1798" width="12.54296875" customWidth="1"/>
    <col min="1799" max="1799" width="0" hidden="1" customWidth="1"/>
    <col min="1800" max="1800" width="12.54296875" customWidth="1"/>
    <col min="1801" max="1801" width="0" hidden="1" customWidth="1"/>
    <col min="2049" max="2049" width="3.54296875" customWidth="1"/>
    <col min="2050" max="2050" width="6.453125" customWidth="1"/>
    <col min="2051" max="2051" width="46.54296875" bestFit="1" customWidth="1"/>
    <col min="2052" max="2052" width="12.54296875" customWidth="1"/>
    <col min="2053" max="2053" width="0" hidden="1" customWidth="1"/>
    <col min="2054" max="2054" width="12.54296875" customWidth="1"/>
    <col min="2055" max="2055" width="0" hidden="1" customWidth="1"/>
    <col min="2056" max="2056" width="12.54296875" customWidth="1"/>
    <col min="2057" max="2057" width="0" hidden="1" customWidth="1"/>
    <col min="2305" max="2305" width="3.54296875" customWidth="1"/>
    <col min="2306" max="2306" width="6.453125" customWidth="1"/>
    <col min="2307" max="2307" width="46.54296875" bestFit="1" customWidth="1"/>
    <col min="2308" max="2308" width="12.54296875" customWidth="1"/>
    <col min="2309" max="2309" width="0" hidden="1" customWidth="1"/>
    <col min="2310" max="2310" width="12.54296875" customWidth="1"/>
    <col min="2311" max="2311" width="0" hidden="1" customWidth="1"/>
    <col min="2312" max="2312" width="12.54296875" customWidth="1"/>
    <col min="2313" max="2313" width="0" hidden="1" customWidth="1"/>
    <col min="2561" max="2561" width="3.54296875" customWidth="1"/>
    <col min="2562" max="2562" width="6.453125" customWidth="1"/>
    <col min="2563" max="2563" width="46.54296875" bestFit="1" customWidth="1"/>
    <col min="2564" max="2564" width="12.54296875" customWidth="1"/>
    <col min="2565" max="2565" width="0" hidden="1" customWidth="1"/>
    <col min="2566" max="2566" width="12.54296875" customWidth="1"/>
    <col min="2567" max="2567" width="0" hidden="1" customWidth="1"/>
    <col min="2568" max="2568" width="12.54296875" customWidth="1"/>
    <col min="2569" max="2569" width="0" hidden="1" customWidth="1"/>
    <col min="2817" max="2817" width="3.54296875" customWidth="1"/>
    <col min="2818" max="2818" width="6.453125" customWidth="1"/>
    <col min="2819" max="2819" width="46.54296875" bestFit="1" customWidth="1"/>
    <col min="2820" max="2820" width="12.54296875" customWidth="1"/>
    <col min="2821" max="2821" width="0" hidden="1" customWidth="1"/>
    <col min="2822" max="2822" width="12.54296875" customWidth="1"/>
    <col min="2823" max="2823" width="0" hidden="1" customWidth="1"/>
    <col min="2824" max="2824" width="12.54296875" customWidth="1"/>
    <col min="2825" max="2825" width="0" hidden="1" customWidth="1"/>
    <col min="3073" max="3073" width="3.54296875" customWidth="1"/>
    <col min="3074" max="3074" width="6.453125" customWidth="1"/>
    <col min="3075" max="3075" width="46.54296875" bestFit="1" customWidth="1"/>
    <col min="3076" max="3076" width="12.54296875" customWidth="1"/>
    <col min="3077" max="3077" width="0" hidden="1" customWidth="1"/>
    <col min="3078" max="3078" width="12.54296875" customWidth="1"/>
    <col min="3079" max="3079" width="0" hidden="1" customWidth="1"/>
    <col min="3080" max="3080" width="12.54296875" customWidth="1"/>
    <col min="3081" max="3081" width="0" hidden="1" customWidth="1"/>
    <col min="3329" max="3329" width="3.54296875" customWidth="1"/>
    <col min="3330" max="3330" width="6.453125" customWidth="1"/>
    <col min="3331" max="3331" width="46.54296875" bestFit="1" customWidth="1"/>
    <col min="3332" max="3332" width="12.54296875" customWidth="1"/>
    <col min="3333" max="3333" width="0" hidden="1" customWidth="1"/>
    <col min="3334" max="3334" width="12.54296875" customWidth="1"/>
    <col min="3335" max="3335" width="0" hidden="1" customWidth="1"/>
    <col min="3336" max="3336" width="12.54296875" customWidth="1"/>
    <col min="3337" max="3337" width="0" hidden="1" customWidth="1"/>
    <col min="3585" max="3585" width="3.54296875" customWidth="1"/>
    <col min="3586" max="3586" width="6.453125" customWidth="1"/>
    <col min="3587" max="3587" width="46.54296875" bestFit="1" customWidth="1"/>
    <col min="3588" max="3588" width="12.54296875" customWidth="1"/>
    <col min="3589" max="3589" width="0" hidden="1" customWidth="1"/>
    <col min="3590" max="3590" width="12.54296875" customWidth="1"/>
    <col min="3591" max="3591" width="0" hidden="1" customWidth="1"/>
    <col min="3592" max="3592" width="12.54296875" customWidth="1"/>
    <col min="3593" max="3593" width="0" hidden="1" customWidth="1"/>
    <col min="3841" max="3841" width="3.54296875" customWidth="1"/>
    <col min="3842" max="3842" width="6.453125" customWidth="1"/>
    <col min="3843" max="3843" width="46.54296875" bestFit="1" customWidth="1"/>
    <col min="3844" max="3844" width="12.54296875" customWidth="1"/>
    <col min="3845" max="3845" width="0" hidden="1" customWidth="1"/>
    <col min="3846" max="3846" width="12.54296875" customWidth="1"/>
    <col min="3847" max="3847" width="0" hidden="1" customWidth="1"/>
    <col min="3848" max="3848" width="12.54296875" customWidth="1"/>
    <col min="3849" max="3849" width="0" hidden="1" customWidth="1"/>
    <col min="4097" max="4097" width="3.54296875" customWidth="1"/>
    <col min="4098" max="4098" width="6.453125" customWidth="1"/>
    <col min="4099" max="4099" width="46.54296875" bestFit="1" customWidth="1"/>
    <col min="4100" max="4100" width="12.54296875" customWidth="1"/>
    <col min="4101" max="4101" width="0" hidden="1" customWidth="1"/>
    <col min="4102" max="4102" width="12.54296875" customWidth="1"/>
    <col min="4103" max="4103" width="0" hidden="1" customWidth="1"/>
    <col min="4104" max="4104" width="12.54296875" customWidth="1"/>
    <col min="4105" max="4105" width="0" hidden="1" customWidth="1"/>
    <col min="4353" max="4353" width="3.54296875" customWidth="1"/>
    <col min="4354" max="4354" width="6.453125" customWidth="1"/>
    <col min="4355" max="4355" width="46.54296875" bestFit="1" customWidth="1"/>
    <col min="4356" max="4356" width="12.54296875" customWidth="1"/>
    <col min="4357" max="4357" width="0" hidden="1" customWidth="1"/>
    <col min="4358" max="4358" width="12.54296875" customWidth="1"/>
    <col min="4359" max="4359" width="0" hidden="1" customWidth="1"/>
    <col min="4360" max="4360" width="12.54296875" customWidth="1"/>
    <col min="4361" max="4361" width="0" hidden="1" customWidth="1"/>
    <col min="4609" max="4609" width="3.54296875" customWidth="1"/>
    <col min="4610" max="4610" width="6.453125" customWidth="1"/>
    <col min="4611" max="4611" width="46.54296875" bestFit="1" customWidth="1"/>
    <col min="4612" max="4612" width="12.54296875" customWidth="1"/>
    <col min="4613" max="4613" width="0" hidden="1" customWidth="1"/>
    <col min="4614" max="4614" width="12.54296875" customWidth="1"/>
    <col min="4615" max="4615" width="0" hidden="1" customWidth="1"/>
    <col min="4616" max="4616" width="12.54296875" customWidth="1"/>
    <col min="4617" max="4617" width="0" hidden="1" customWidth="1"/>
    <col min="4865" max="4865" width="3.54296875" customWidth="1"/>
    <col min="4866" max="4866" width="6.453125" customWidth="1"/>
    <col min="4867" max="4867" width="46.54296875" bestFit="1" customWidth="1"/>
    <col min="4868" max="4868" width="12.54296875" customWidth="1"/>
    <col min="4869" max="4869" width="0" hidden="1" customWidth="1"/>
    <col min="4870" max="4870" width="12.54296875" customWidth="1"/>
    <col min="4871" max="4871" width="0" hidden="1" customWidth="1"/>
    <col min="4872" max="4872" width="12.54296875" customWidth="1"/>
    <col min="4873" max="4873" width="0" hidden="1" customWidth="1"/>
    <col min="5121" max="5121" width="3.54296875" customWidth="1"/>
    <col min="5122" max="5122" width="6.453125" customWidth="1"/>
    <col min="5123" max="5123" width="46.54296875" bestFit="1" customWidth="1"/>
    <col min="5124" max="5124" width="12.54296875" customWidth="1"/>
    <col min="5125" max="5125" width="0" hidden="1" customWidth="1"/>
    <col min="5126" max="5126" width="12.54296875" customWidth="1"/>
    <col min="5127" max="5127" width="0" hidden="1" customWidth="1"/>
    <col min="5128" max="5128" width="12.54296875" customWidth="1"/>
    <col min="5129" max="5129" width="0" hidden="1" customWidth="1"/>
    <col min="5377" max="5377" width="3.54296875" customWidth="1"/>
    <col min="5378" max="5378" width="6.453125" customWidth="1"/>
    <col min="5379" max="5379" width="46.54296875" bestFit="1" customWidth="1"/>
    <col min="5380" max="5380" width="12.54296875" customWidth="1"/>
    <col min="5381" max="5381" width="0" hidden="1" customWidth="1"/>
    <col min="5382" max="5382" width="12.54296875" customWidth="1"/>
    <col min="5383" max="5383" width="0" hidden="1" customWidth="1"/>
    <col min="5384" max="5384" width="12.54296875" customWidth="1"/>
    <col min="5385" max="5385" width="0" hidden="1" customWidth="1"/>
    <col min="5633" max="5633" width="3.54296875" customWidth="1"/>
    <col min="5634" max="5634" width="6.453125" customWidth="1"/>
    <col min="5635" max="5635" width="46.54296875" bestFit="1" customWidth="1"/>
    <col min="5636" max="5636" width="12.54296875" customWidth="1"/>
    <col min="5637" max="5637" width="0" hidden="1" customWidth="1"/>
    <col min="5638" max="5638" width="12.54296875" customWidth="1"/>
    <col min="5639" max="5639" width="0" hidden="1" customWidth="1"/>
    <col min="5640" max="5640" width="12.54296875" customWidth="1"/>
    <col min="5641" max="5641" width="0" hidden="1" customWidth="1"/>
    <col min="5889" max="5889" width="3.54296875" customWidth="1"/>
    <col min="5890" max="5890" width="6.453125" customWidth="1"/>
    <col min="5891" max="5891" width="46.54296875" bestFit="1" customWidth="1"/>
    <col min="5892" max="5892" width="12.54296875" customWidth="1"/>
    <col min="5893" max="5893" width="0" hidden="1" customWidth="1"/>
    <col min="5894" max="5894" width="12.54296875" customWidth="1"/>
    <col min="5895" max="5895" width="0" hidden="1" customWidth="1"/>
    <col min="5896" max="5896" width="12.54296875" customWidth="1"/>
    <col min="5897" max="5897" width="0" hidden="1" customWidth="1"/>
    <col min="6145" max="6145" width="3.54296875" customWidth="1"/>
    <col min="6146" max="6146" width="6.453125" customWidth="1"/>
    <col min="6147" max="6147" width="46.54296875" bestFit="1" customWidth="1"/>
    <col min="6148" max="6148" width="12.54296875" customWidth="1"/>
    <col min="6149" max="6149" width="0" hidden="1" customWidth="1"/>
    <col min="6150" max="6150" width="12.54296875" customWidth="1"/>
    <col min="6151" max="6151" width="0" hidden="1" customWidth="1"/>
    <col min="6152" max="6152" width="12.54296875" customWidth="1"/>
    <col min="6153" max="6153" width="0" hidden="1" customWidth="1"/>
    <col min="6401" max="6401" width="3.54296875" customWidth="1"/>
    <col min="6402" max="6402" width="6.453125" customWidth="1"/>
    <col min="6403" max="6403" width="46.54296875" bestFit="1" customWidth="1"/>
    <col min="6404" max="6404" width="12.54296875" customWidth="1"/>
    <col min="6405" max="6405" width="0" hidden="1" customWidth="1"/>
    <col min="6406" max="6406" width="12.54296875" customWidth="1"/>
    <col min="6407" max="6407" width="0" hidden="1" customWidth="1"/>
    <col min="6408" max="6408" width="12.54296875" customWidth="1"/>
    <col min="6409" max="6409" width="0" hidden="1" customWidth="1"/>
    <col min="6657" max="6657" width="3.54296875" customWidth="1"/>
    <col min="6658" max="6658" width="6.453125" customWidth="1"/>
    <col min="6659" max="6659" width="46.54296875" bestFit="1" customWidth="1"/>
    <col min="6660" max="6660" width="12.54296875" customWidth="1"/>
    <col min="6661" max="6661" width="0" hidden="1" customWidth="1"/>
    <col min="6662" max="6662" width="12.54296875" customWidth="1"/>
    <col min="6663" max="6663" width="0" hidden="1" customWidth="1"/>
    <col min="6664" max="6664" width="12.54296875" customWidth="1"/>
    <col min="6665" max="6665" width="0" hidden="1" customWidth="1"/>
    <col min="6913" max="6913" width="3.54296875" customWidth="1"/>
    <col min="6914" max="6914" width="6.453125" customWidth="1"/>
    <col min="6915" max="6915" width="46.54296875" bestFit="1" customWidth="1"/>
    <col min="6916" max="6916" width="12.54296875" customWidth="1"/>
    <col min="6917" max="6917" width="0" hidden="1" customWidth="1"/>
    <col min="6918" max="6918" width="12.54296875" customWidth="1"/>
    <col min="6919" max="6919" width="0" hidden="1" customWidth="1"/>
    <col min="6920" max="6920" width="12.54296875" customWidth="1"/>
    <col min="6921" max="6921" width="0" hidden="1" customWidth="1"/>
    <col min="7169" max="7169" width="3.54296875" customWidth="1"/>
    <col min="7170" max="7170" width="6.453125" customWidth="1"/>
    <col min="7171" max="7171" width="46.54296875" bestFit="1" customWidth="1"/>
    <col min="7172" max="7172" width="12.54296875" customWidth="1"/>
    <col min="7173" max="7173" width="0" hidden="1" customWidth="1"/>
    <col min="7174" max="7174" width="12.54296875" customWidth="1"/>
    <col min="7175" max="7175" width="0" hidden="1" customWidth="1"/>
    <col min="7176" max="7176" width="12.54296875" customWidth="1"/>
    <col min="7177" max="7177" width="0" hidden="1" customWidth="1"/>
    <col min="7425" max="7425" width="3.54296875" customWidth="1"/>
    <col min="7426" max="7426" width="6.453125" customWidth="1"/>
    <col min="7427" max="7427" width="46.54296875" bestFit="1" customWidth="1"/>
    <col min="7428" max="7428" width="12.54296875" customWidth="1"/>
    <col min="7429" max="7429" width="0" hidden="1" customWidth="1"/>
    <col min="7430" max="7430" width="12.54296875" customWidth="1"/>
    <col min="7431" max="7431" width="0" hidden="1" customWidth="1"/>
    <col min="7432" max="7432" width="12.54296875" customWidth="1"/>
    <col min="7433" max="7433" width="0" hidden="1" customWidth="1"/>
    <col min="7681" max="7681" width="3.54296875" customWidth="1"/>
    <col min="7682" max="7682" width="6.453125" customWidth="1"/>
    <col min="7683" max="7683" width="46.54296875" bestFit="1" customWidth="1"/>
    <col min="7684" max="7684" width="12.54296875" customWidth="1"/>
    <col min="7685" max="7685" width="0" hidden="1" customWidth="1"/>
    <col min="7686" max="7686" width="12.54296875" customWidth="1"/>
    <col min="7687" max="7687" width="0" hidden="1" customWidth="1"/>
    <col min="7688" max="7688" width="12.54296875" customWidth="1"/>
    <col min="7689" max="7689" width="0" hidden="1" customWidth="1"/>
    <col min="7937" max="7937" width="3.54296875" customWidth="1"/>
    <col min="7938" max="7938" width="6.453125" customWidth="1"/>
    <col min="7939" max="7939" width="46.54296875" bestFit="1" customWidth="1"/>
    <col min="7940" max="7940" width="12.54296875" customWidth="1"/>
    <col min="7941" max="7941" width="0" hidden="1" customWidth="1"/>
    <col min="7942" max="7942" width="12.54296875" customWidth="1"/>
    <col min="7943" max="7943" width="0" hidden="1" customWidth="1"/>
    <col min="7944" max="7944" width="12.54296875" customWidth="1"/>
    <col min="7945" max="7945" width="0" hidden="1" customWidth="1"/>
    <col min="8193" max="8193" width="3.54296875" customWidth="1"/>
    <col min="8194" max="8194" width="6.453125" customWidth="1"/>
    <col min="8195" max="8195" width="46.54296875" bestFit="1" customWidth="1"/>
    <col min="8196" max="8196" width="12.54296875" customWidth="1"/>
    <col min="8197" max="8197" width="0" hidden="1" customWidth="1"/>
    <col min="8198" max="8198" width="12.54296875" customWidth="1"/>
    <col min="8199" max="8199" width="0" hidden="1" customWidth="1"/>
    <col min="8200" max="8200" width="12.54296875" customWidth="1"/>
    <col min="8201" max="8201" width="0" hidden="1" customWidth="1"/>
    <col min="8449" max="8449" width="3.54296875" customWidth="1"/>
    <col min="8450" max="8450" width="6.453125" customWidth="1"/>
    <col min="8451" max="8451" width="46.54296875" bestFit="1" customWidth="1"/>
    <col min="8452" max="8452" width="12.54296875" customWidth="1"/>
    <col min="8453" max="8453" width="0" hidden="1" customWidth="1"/>
    <col min="8454" max="8454" width="12.54296875" customWidth="1"/>
    <col min="8455" max="8455" width="0" hidden="1" customWidth="1"/>
    <col min="8456" max="8456" width="12.54296875" customWidth="1"/>
    <col min="8457" max="8457" width="0" hidden="1" customWidth="1"/>
    <col min="8705" max="8705" width="3.54296875" customWidth="1"/>
    <col min="8706" max="8706" width="6.453125" customWidth="1"/>
    <col min="8707" max="8707" width="46.54296875" bestFit="1" customWidth="1"/>
    <col min="8708" max="8708" width="12.54296875" customWidth="1"/>
    <col min="8709" max="8709" width="0" hidden="1" customWidth="1"/>
    <col min="8710" max="8710" width="12.54296875" customWidth="1"/>
    <col min="8711" max="8711" width="0" hidden="1" customWidth="1"/>
    <col min="8712" max="8712" width="12.54296875" customWidth="1"/>
    <col min="8713" max="8713" width="0" hidden="1" customWidth="1"/>
    <col min="8961" max="8961" width="3.54296875" customWidth="1"/>
    <col min="8962" max="8962" width="6.453125" customWidth="1"/>
    <col min="8963" max="8963" width="46.54296875" bestFit="1" customWidth="1"/>
    <col min="8964" max="8964" width="12.54296875" customWidth="1"/>
    <col min="8965" max="8965" width="0" hidden="1" customWidth="1"/>
    <col min="8966" max="8966" width="12.54296875" customWidth="1"/>
    <col min="8967" max="8967" width="0" hidden="1" customWidth="1"/>
    <col min="8968" max="8968" width="12.54296875" customWidth="1"/>
    <col min="8969" max="8969" width="0" hidden="1" customWidth="1"/>
    <col min="9217" max="9217" width="3.54296875" customWidth="1"/>
    <col min="9218" max="9218" width="6.453125" customWidth="1"/>
    <col min="9219" max="9219" width="46.54296875" bestFit="1" customWidth="1"/>
    <col min="9220" max="9220" width="12.54296875" customWidth="1"/>
    <col min="9221" max="9221" width="0" hidden="1" customWidth="1"/>
    <col min="9222" max="9222" width="12.54296875" customWidth="1"/>
    <col min="9223" max="9223" width="0" hidden="1" customWidth="1"/>
    <col min="9224" max="9224" width="12.54296875" customWidth="1"/>
    <col min="9225" max="9225" width="0" hidden="1" customWidth="1"/>
    <col min="9473" max="9473" width="3.54296875" customWidth="1"/>
    <col min="9474" max="9474" width="6.453125" customWidth="1"/>
    <col min="9475" max="9475" width="46.54296875" bestFit="1" customWidth="1"/>
    <col min="9476" max="9476" width="12.54296875" customWidth="1"/>
    <col min="9477" max="9477" width="0" hidden="1" customWidth="1"/>
    <col min="9478" max="9478" width="12.54296875" customWidth="1"/>
    <col min="9479" max="9479" width="0" hidden="1" customWidth="1"/>
    <col min="9480" max="9480" width="12.54296875" customWidth="1"/>
    <col min="9481" max="9481" width="0" hidden="1" customWidth="1"/>
    <col min="9729" max="9729" width="3.54296875" customWidth="1"/>
    <col min="9730" max="9730" width="6.453125" customWidth="1"/>
    <col min="9731" max="9731" width="46.54296875" bestFit="1" customWidth="1"/>
    <col min="9732" max="9732" width="12.54296875" customWidth="1"/>
    <col min="9733" max="9733" width="0" hidden="1" customWidth="1"/>
    <col min="9734" max="9734" width="12.54296875" customWidth="1"/>
    <col min="9735" max="9735" width="0" hidden="1" customWidth="1"/>
    <col min="9736" max="9736" width="12.54296875" customWidth="1"/>
    <col min="9737" max="9737" width="0" hidden="1" customWidth="1"/>
    <col min="9985" max="9985" width="3.54296875" customWidth="1"/>
    <col min="9986" max="9986" width="6.453125" customWidth="1"/>
    <col min="9987" max="9987" width="46.54296875" bestFit="1" customWidth="1"/>
    <col min="9988" max="9988" width="12.54296875" customWidth="1"/>
    <col min="9989" max="9989" width="0" hidden="1" customWidth="1"/>
    <col min="9990" max="9990" width="12.54296875" customWidth="1"/>
    <col min="9991" max="9991" width="0" hidden="1" customWidth="1"/>
    <col min="9992" max="9992" width="12.54296875" customWidth="1"/>
    <col min="9993" max="9993" width="0" hidden="1" customWidth="1"/>
    <col min="10241" max="10241" width="3.54296875" customWidth="1"/>
    <col min="10242" max="10242" width="6.453125" customWidth="1"/>
    <col min="10243" max="10243" width="46.54296875" bestFit="1" customWidth="1"/>
    <col min="10244" max="10244" width="12.54296875" customWidth="1"/>
    <col min="10245" max="10245" width="0" hidden="1" customWidth="1"/>
    <col min="10246" max="10246" width="12.54296875" customWidth="1"/>
    <col min="10247" max="10247" width="0" hidden="1" customWidth="1"/>
    <col min="10248" max="10248" width="12.54296875" customWidth="1"/>
    <col min="10249" max="10249" width="0" hidden="1" customWidth="1"/>
    <col min="10497" max="10497" width="3.54296875" customWidth="1"/>
    <col min="10498" max="10498" width="6.453125" customWidth="1"/>
    <col min="10499" max="10499" width="46.54296875" bestFit="1" customWidth="1"/>
    <col min="10500" max="10500" width="12.54296875" customWidth="1"/>
    <col min="10501" max="10501" width="0" hidden="1" customWidth="1"/>
    <col min="10502" max="10502" width="12.54296875" customWidth="1"/>
    <col min="10503" max="10503" width="0" hidden="1" customWidth="1"/>
    <col min="10504" max="10504" width="12.54296875" customWidth="1"/>
    <col min="10505" max="10505" width="0" hidden="1" customWidth="1"/>
    <col min="10753" max="10753" width="3.54296875" customWidth="1"/>
    <col min="10754" max="10754" width="6.453125" customWidth="1"/>
    <col min="10755" max="10755" width="46.54296875" bestFit="1" customWidth="1"/>
    <col min="10756" max="10756" width="12.54296875" customWidth="1"/>
    <col min="10757" max="10757" width="0" hidden="1" customWidth="1"/>
    <col min="10758" max="10758" width="12.54296875" customWidth="1"/>
    <col min="10759" max="10759" width="0" hidden="1" customWidth="1"/>
    <col min="10760" max="10760" width="12.54296875" customWidth="1"/>
    <col min="10761" max="10761" width="0" hidden="1" customWidth="1"/>
    <col min="11009" max="11009" width="3.54296875" customWidth="1"/>
    <col min="11010" max="11010" width="6.453125" customWidth="1"/>
    <col min="11011" max="11011" width="46.54296875" bestFit="1" customWidth="1"/>
    <col min="11012" max="11012" width="12.54296875" customWidth="1"/>
    <col min="11013" max="11013" width="0" hidden="1" customWidth="1"/>
    <col min="11014" max="11014" width="12.54296875" customWidth="1"/>
    <col min="11015" max="11015" width="0" hidden="1" customWidth="1"/>
    <col min="11016" max="11016" width="12.54296875" customWidth="1"/>
    <col min="11017" max="11017" width="0" hidden="1" customWidth="1"/>
    <col min="11265" max="11265" width="3.54296875" customWidth="1"/>
    <col min="11266" max="11266" width="6.453125" customWidth="1"/>
    <col min="11267" max="11267" width="46.54296875" bestFit="1" customWidth="1"/>
    <col min="11268" max="11268" width="12.54296875" customWidth="1"/>
    <col min="11269" max="11269" width="0" hidden="1" customWidth="1"/>
    <col min="11270" max="11270" width="12.54296875" customWidth="1"/>
    <col min="11271" max="11271" width="0" hidden="1" customWidth="1"/>
    <col min="11272" max="11272" width="12.54296875" customWidth="1"/>
    <col min="11273" max="11273" width="0" hidden="1" customWidth="1"/>
    <col min="11521" max="11521" width="3.54296875" customWidth="1"/>
    <col min="11522" max="11522" width="6.453125" customWidth="1"/>
    <col min="11523" max="11523" width="46.54296875" bestFit="1" customWidth="1"/>
    <col min="11524" max="11524" width="12.54296875" customWidth="1"/>
    <col min="11525" max="11525" width="0" hidden="1" customWidth="1"/>
    <col min="11526" max="11526" width="12.54296875" customWidth="1"/>
    <col min="11527" max="11527" width="0" hidden="1" customWidth="1"/>
    <col min="11528" max="11528" width="12.54296875" customWidth="1"/>
    <col min="11529" max="11529" width="0" hidden="1" customWidth="1"/>
    <col min="11777" max="11777" width="3.54296875" customWidth="1"/>
    <col min="11778" max="11778" width="6.453125" customWidth="1"/>
    <col min="11779" max="11779" width="46.54296875" bestFit="1" customWidth="1"/>
    <col min="11780" max="11780" width="12.54296875" customWidth="1"/>
    <col min="11781" max="11781" width="0" hidden="1" customWidth="1"/>
    <col min="11782" max="11782" width="12.54296875" customWidth="1"/>
    <col min="11783" max="11783" width="0" hidden="1" customWidth="1"/>
    <col min="11784" max="11784" width="12.54296875" customWidth="1"/>
    <col min="11785" max="11785" width="0" hidden="1" customWidth="1"/>
    <col min="12033" max="12033" width="3.54296875" customWidth="1"/>
    <col min="12034" max="12034" width="6.453125" customWidth="1"/>
    <col min="12035" max="12035" width="46.54296875" bestFit="1" customWidth="1"/>
    <col min="12036" max="12036" width="12.54296875" customWidth="1"/>
    <col min="12037" max="12037" width="0" hidden="1" customWidth="1"/>
    <col min="12038" max="12038" width="12.54296875" customWidth="1"/>
    <col min="12039" max="12039" width="0" hidden="1" customWidth="1"/>
    <col min="12040" max="12040" width="12.54296875" customWidth="1"/>
    <col min="12041" max="12041" width="0" hidden="1" customWidth="1"/>
    <col min="12289" max="12289" width="3.54296875" customWidth="1"/>
    <col min="12290" max="12290" width="6.453125" customWidth="1"/>
    <col min="12291" max="12291" width="46.54296875" bestFit="1" customWidth="1"/>
    <col min="12292" max="12292" width="12.54296875" customWidth="1"/>
    <col min="12293" max="12293" width="0" hidden="1" customWidth="1"/>
    <col min="12294" max="12294" width="12.54296875" customWidth="1"/>
    <col min="12295" max="12295" width="0" hidden="1" customWidth="1"/>
    <col min="12296" max="12296" width="12.54296875" customWidth="1"/>
    <col min="12297" max="12297" width="0" hidden="1" customWidth="1"/>
    <col min="12545" max="12545" width="3.54296875" customWidth="1"/>
    <col min="12546" max="12546" width="6.453125" customWidth="1"/>
    <col min="12547" max="12547" width="46.54296875" bestFit="1" customWidth="1"/>
    <col min="12548" max="12548" width="12.54296875" customWidth="1"/>
    <col min="12549" max="12549" width="0" hidden="1" customWidth="1"/>
    <col min="12550" max="12550" width="12.54296875" customWidth="1"/>
    <col min="12551" max="12551" width="0" hidden="1" customWidth="1"/>
    <col min="12552" max="12552" width="12.54296875" customWidth="1"/>
    <col min="12553" max="12553" width="0" hidden="1" customWidth="1"/>
    <col min="12801" max="12801" width="3.54296875" customWidth="1"/>
    <col min="12802" max="12802" width="6.453125" customWidth="1"/>
    <col min="12803" max="12803" width="46.54296875" bestFit="1" customWidth="1"/>
    <col min="12804" max="12804" width="12.54296875" customWidth="1"/>
    <col min="12805" max="12805" width="0" hidden="1" customWidth="1"/>
    <col min="12806" max="12806" width="12.54296875" customWidth="1"/>
    <col min="12807" max="12807" width="0" hidden="1" customWidth="1"/>
    <col min="12808" max="12808" width="12.54296875" customWidth="1"/>
    <col min="12809" max="12809" width="0" hidden="1" customWidth="1"/>
    <col min="13057" max="13057" width="3.54296875" customWidth="1"/>
    <col min="13058" max="13058" width="6.453125" customWidth="1"/>
    <col min="13059" max="13059" width="46.54296875" bestFit="1" customWidth="1"/>
    <col min="13060" max="13060" width="12.54296875" customWidth="1"/>
    <col min="13061" max="13061" width="0" hidden="1" customWidth="1"/>
    <col min="13062" max="13062" width="12.54296875" customWidth="1"/>
    <col min="13063" max="13063" width="0" hidden="1" customWidth="1"/>
    <col min="13064" max="13064" width="12.54296875" customWidth="1"/>
    <col min="13065" max="13065" width="0" hidden="1" customWidth="1"/>
    <col min="13313" max="13313" width="3.54296875" customWidth="1"/>
    <col min="13314" max="13314" width="6.453125" customWidth="1"/>
    <col min="13315" max="13315" width="46.54296875" bestFit="1" customWidth="1"/>
    <col min="13316" max="13316" width="12.54296875" customWidth="1"/>
    <col min="13317" max="13317" width="0" hidden="1" customWidth="1"/>
    <col min="13318" max="13318" width="12.54296875" customWidth="1"/>
    <col min="13319" max="13319" width="0" hidden="1" customWidth="1"/>
    <col min="13320" max="13320" width="12.54296875" customWidth="1"/>
    <col min="13321" max="13321" width="0" hidden="1" customWidth="1"/>
    <col min="13569" max="13569" width="3.54296875" customWidth="1"/>
    <col min="13570" max="13570" width="6.453125" customWidth="1"/>
    <col min="13571" max="13571" width="46.54296875" bestFit="1" customWidth="1"/>
    <col min="13572" max="13572" width="12.54296875" customWidth="1"/>
    <col min="13573" max="13573" width="0" hidden="1" customWidth="1"/>
    <col min="13574" max="13574" width="12.54296875" customWidth="1"/>
    <col min="13575" max="13575" width="0" hidden="1" customWidth="1"/>
    <col min="13576" max="13576" width="12.54296875" customWidth="1"/>
    <col min="13577" max="13577" width="0" hidden="1" customWidth="1"/>
    <col min="13825" max="13825" width="3.54296875" customWidth="1"/>
    <col min="13826" max="13826" width="6.453125" customWidth="1"/>
    <col min="13827" max="13827" width="46.54296875" bestFit="1" customWidth="1"/>
    <col min="13828" max="13828" width="12.54296875" customWidth="1"/>
    <col min="13829" max="13829" width="0" hidden="1" customWidth="1"/>
    <col min="13830" max="13830" width="12.54296875" customWidth="1"/>
    <col min="13831" max="13831" width="0" hidden="1" customWidth="1"/>
    <col min="13832" max="13832" width="12.54296875" customWidth="1"/>
    <col min="13833" max="13833" width="0" hidden="1" customWidth="1"/>
    <col min="14081" max="14081" width="3.54296875" customWidth="1"/>
    <col min="14082" max="14082" width="6.453125" customWidth="1"/>
    <col min="14083" max="14083" width="46.54296875" bestFit="1" customWidth="1"/>
    <col min="14084" max="14084" width="12.54296875" customWidth="1"/>
    <col min="14085" max="14085" width="0" hidden="1" customWidth="1"/>
    <col min="14086" max="14086" width="12.54296875" customWidth="1"/>
    <col min="14087" max="14087" width="0" hidden="1" customWidth="1"/>
    <col min="14088" max="14088" width="12.54296875" customWidth="1"/>
    <col min="14089" max="14089" width="0" hidden="1" customWidth="1"/>
    <col min="14337" max="14337" width="3.54296875" customWidth="1"/>
    <col min="14338" max="14338" width="6.453125" customWidth="1"/>
    <col min="14339" max="14339" width="46.54296875" bestFit="1" customWidth="1"/>
    <col min="14340" max="14340" width="12.54296875" customWidth="1"/>
    <col min="14341" max="14341" width="0" hidden="1" customWidth="1"/>
    <col min="14342" max="14342" width="12.54296875" customWidth="1"/>
    <col min="14343" max="14343" width="0" hidden="1" customWidth="1"/>
    <col min="14344" max="14344" width="12.54296875" customWidth="1"/>
    <col min="14345" max="14345" width="0" hidden="1" customWidth="1"/>
    <col min="14593" max="14593" width="3.54296875" customWidth="1"/>
    <col min="14594" max="14594" width="6.453125" customWidth="1"/>
    <col min="14595" max="14595" width="46.54296875" bestFit="1" customWidth="1"/>
    <col min="14596" max="14596" width="12.54296875" customWidth="1"/>
    <col min="14597" max="14597" width="0" hidden="1" customWidth="1"/>
    <col min="14598" max="14598" width="12.54296875" customWidth="1"/>
    <col min="14599" max="14599" width="0" hidden="1" customWidth="1"/>
    <col min="14600" max="14600" width="12.54296875" customWidth="1"/>
    <col min="14601" max="14601" width="0" hidden="1" customWidth="1"/>
    <col min="14849" max="14849" width="3.54296875" customWidth="1"/>
    <col min="14850" max="14850" width="6.453125" customWidth="1"/>
    <col min="14851" max="14851" width="46.54296875" bestFit="1" customWidth="1"/>
    <col min="14852" max="14852" width="12.54296875" customWidth="1"/>
    <col min="14853" max="14853" width="0" hidden="1" customWidth="1"/>
    <col min="14854" max="14854" width="12.54296875" customWidth="1"/>
    <col min="14855" max="14855" width="0" hidden="1" customWidth="1"/>
    <col min="14856" max="14856" width="12.54296875" customWidth="1"/>
    <col min="14857" max="14857" width="0" hidden="1" customWidth="1"/>
    <col min="15105" max="15105" width="3.54296875" customWidth="1"/>
    <col min="15106" max="15106" width="6.453125" customWidth="1"/>
    <col min="15107" max="15107" width="46.54296875" bestFit="1" customWidth="1"/>
    <col min="15108" max="15108" width="12.54296875" customWidth="1"/>
    <col min="15109" max="15109" width="0" hidden="1" customWidth="1"/>
    <col min="15110" max="15110" width="12.54296875" customWidth="1"/>
    <col min="15111" max="15111" width="0" hidden="1" customWidth="1"/>
    <col min="15112" max="15112" width="12.54296875" customWidth="1"/>
    <col min="15113" max="15113" width="0" hidden="1" customWidth="1"/>
    <col min="15361" max="15361" width="3.54296875" customWidth="1"/>
    <col min="15362" max="15362" width="6.453125" customWidth="1"/>
    <col min="15363" max="15363" width="46.54296875" bestFit="1" customWidth="1"/>
    <col min="15364" max="15364" width="12.54296875" customWidth="1"/>
    <col min="15365" max="15365" width="0" hidden="1" customWidth="1"/>
    <col min="15366" max="15366" width="12.54296875" customWidth="1"/>
    <col min="15367" max="15367" width="0" hidden="1" customWidth="1"/>
    <col min="15368" max="15368" width="12.54296875" customWidth="1"/>
    <col min="15369" max="15369" width="0" hidden="1" customWidth="1"/>
    <col min="15617" max="15617" width="3.54296875" customWidth="1"/>
    <col min="15618" max="15618" width="6.453125" customWidth="1"/>
    <col min="15619" max="15619" width="46.54296875" bestFit="1" customWidth="1"/>
    <col min="15620" max="15620" width="12.54296875" customWidth="1"/>
    <col min="15621" max="15621" width="0" hidden="1" customWidth="1"/>
    <col min="15622" max="15622" width="12.54296875" customWidth="1"/>
    <col min="15623" max="15623" width="0" hidden="1" customWidth="1"/>
    <col min="15624" max="15624" width="12.54296875" customWidth="1"/>
    <col min="15625" max="15625" width="0" hidden="1" customWidth="1"/>
    <col min="15873" max="15873" width="3.54296875" customWidth="1"/>
    <col min="15874" max="15874" width="6.453125" customWidth="1"/>
    <col min="15875" max="15875" width="46.54296875" bestFit="1" customWidth="1"/>
    <col min="15876" max="15876" width="12.54296875" customWidth="1"/>
    <col min="15877" max="15877" width="0" hidden="1" customWidth="1"/>
    <col min="15878" max="15878" width="12.54296875" customWidth="1"/>
    <col min="15879" max="15879" width="0" hidden="1" customWidth="1"/>
    <col min="15880" max="15880" width="12.54296875" customWidth="1"/>
    <col min="15881" max="15881" width="0" hidden="1" customWidth="1"/>
    <col min="16129" max="16129" width="3.54296875" customWidth="1"/>
    <col min="16130" max="16130" width="6.453125" customWidth="1"/>
    <col min="16131" max="16131" width="46.54296875" bestFit="1" customWidth="1"/>
    <col min="16132" max="16132" width="12.54296875" customWidth="1"/>
    <col min="16133" max="16133" width="0" hidden="1" customWidth="1"/>
    <col min="16134" max="16134" width="12.54296875" customWidth="1"/>
    <col min="16135" max="16135" width="0" hidden="1" customWidth="1"/>
    <col min="16136" max="16136" width="12.54296875" customWidth="1"/>
    <col min="16137" max="16137" width="0" hidden="1" customWidth="1"/>
  </cols>
  <sheetData>
    <row r="1" spans="1:9" ht="13" x14ac:dyDescent="0.3">
      <c r="B1" s="33" t="s">
        <v>48</v>
      </c>
      <c r="D1" s="107" t="s">
        <v>138</v>
      </c>
      <c r="E1" s="108"/>
      <c r="F1" s="109"/>
      <c r="G1" s="110" t="str">
        <f>Deadlines!A5</f>
        <v>MM/DD/YYYY</v>
      </c>
      <c r="H1" s="101"/>
      <c r="I1"/>
    </row>
    <row r="2" spans="1:9" ht="13" x14ac:dyDescent="0.3">
      <c r="B2" t="s">
        <v>58</v>
      </c>
      <c r="D2" s="99" t="s">
        <v>139</v>
      </c>
      <c r="E2" s="98"/>
      <c r="F2" s="98"/>
      <c r="G2" s="106"/>
      <c r="H2" s="97"/>
      <c r="I2"/>
    </row>
    <row r="3" spans="1:9" ht="13" thickBot="1" x14ac:dyDescent="0.3">
      <c r="B3" t="s">
        <v>77</v>
      </c>
      <c r="D3" s="111" t="s">
        <v>140</v>
      </c>
      <c r="E3" s="112"/>
      <c r="F3" s="112"/>
      <c r="G3" s="112"/>
      <c r="H3" s="113"/>
      <c r="I3"/>
    </row>
    <row r="4" spans="1:9" ht="13" x14ac:dyDescent="0.3">
      <c r="D4" s="161" t="s">
        <v>2</v>
      </c>
      <c r="E4" s="162"/>
      <c r="F4" s="163" t="s">
        <v>29</v>
      </c>
      <c r="G4" s="164"/>
      <c r="H4" s="159" t="s">
        <v>1</v>
      </c>
      <c r="I4" s="160"/>
    </row>
    <row r="5" spans="1:9" s="12" customFormat="1" ht="13" x14ac:dyDescent="0.3">
      <c r="A5" s="5"/>
      <c r="B5" s="5"/>
      <c r="C5" s="5"/>
      <c r="D5" s="3" t="s">
        <v>150</v>
      </c>
      <c r="E5" s="22" t="s">
        <v>34</v>
      </c>
      <c r="F5" s="3" t="s">
        <v>150</v>
      </c>
      <c r="G5" s="22" t="s">
        <v>34</v>
      </c>
      <c r="H5" s="3" t="s">
        <v>150</v>
      </c>
      <c r="I5" s="22" t="s">
        <v>34</v>
      </c>
    </row>
    <row r="6" spans="1:9" s="12" customFormat="1" ht="13" x14ac:dyDescent="0.3">
      <c r="A6" s="5"/>
      <c r="B6" s="5"/>
      <c r="C6" s="127" t="s">
        <v>158</v>
      </c>
      <c r="D6" s="3"/>
      <c r="E6" s="22"/>
      <c r="F6" s="3"/>
      <c r="G6" s="22"/>
      <c r="H6" s="3"/>
      <c r="I6" s="22"/>
    </row>
    <row r="7" spans="1:9" ht="13" x14ac:dyDescent="0.3">
      <c r="A7" s="4" t="s">
        <v>3</v>
      </c>
      <c r="B7" s="5" t="s">
        <v>4</v>
      </c>
      <c r="C7" s="5"/>
      <c r="D7" s="44"/>
      <c r="E7" s="45"/>
      <c r="F7" s="44"/>
      <c r="G7" s="45"/>
      <c r="H7" s="44"/>
    </row>
    <row r="8" spans="1:9" x14ac:dyDescent="0.25">
      <c r="A8" s="33">
        <v>1</v>
      </c>
      <c r="B8" s="7"/>
      <c r="C8" s="7"/>
      <c r="D8" s="44">
        <v>0</v>
      </c>
      <c r="E8" s="45">
        <v>0</v>
      </c>
      <c r="F8" s="44">
        <f t="shared" ref="F8:G13" si="0">D8*1.04</f>
        <v>0</v>
      </c>
      <c r="G8" s="45">
        <f t="shared" si="0"/>
        <v>0</v>
      </c>
      <c r="H8" s="44">
        <f>D8+F8</f>
        <v>0</v>
      </c>
      <c r="I8" s="27">
        <f>E8+G8</f>
        <v>0</v>
      </c>
    </row>
    <row r="9" spans="1:9" x14ac:dyDescent="0.25">
      <c r="A9" s="33">
        <v>2</v>
      </c>
      <c r="B9" s="7"/>
      <c r="C9" s="7"/>
      <c r="D9" s="44">
        <v>0</v>
      </c>
      <c r="E9" s="45">
        <v>0</v>
      </c>
      <c r="F9" s="44">
        <f t="shared" si="0"/>
        <v>0</v>
      </c>
      <c r="G9" s="45">
        <f t="shared" si="0"/>
        <v>0</v>
      </c>
      <c r="H9" s="44">
        <f t="shared" ref="H9:I14" si="1">D9+F9</f>
        <v>0</v>
      </c>
      <c r="I9" s="27">
        <f t="shared" si="1"/>
        <v>0</v>
      </c>
    </row>
    <row r="10" spans="1:9" x14ac:dyDescent="0.25">
      <c r="A10" s="33">
        <v>3</v>
      </c>
      <c r="B10" s="7"/>
      <c r="C10" s="7"/>
      <c r="D10" s="44">
        <v>0</v>
      </c>
      <c r="E10" s="45">
        <v>0</v>
      </c>
      <c r="F10" s="44">
        <f t="shared" si="0"/>
        <v>0</v>
      </c>
      <c r="G10" s="45">
        <f t="shared" si="0"/>
        <v>0</v>
      </c>
      <c r="H10" s="44">
        <f t="shared" si="1"/>
        <v>0</v>
      </c>
      <c r="I10" s="27">
        <f t="shared" si="1"/>
        <v>0</v>
      </c>
    </row>
    <row r="11" spans="1:9" x14ac:dyDescent="0.25">
      <c r="A11" s="33">
        <v>4</v>
      </c>
      <c r="B11" s="7"/>
      <c r="C11" s="7"/>
      <c r="D11" s="44">
        <v>0</v>
      </c>
      <c r="E11" s="45">
        <v>0</v>
      </c>
      <c r="F11" s="44">
        <f t="shared" si="0"/>
        <v>0</v>
      </c>
      <c r="G11" s="45">
        <f t="shared" si="0"/>
        <v>0</v>
      </c>
      <c r="H11" s="44">
        <f t="shared" si="1"/>
        <v>0</v>
      </c>
      <c r="I11" s="27">
        <f t="shared" si="1"/>
        <v>0</v>
      </c>
    </row>
    <row r="12" spans="1:9" x14ac:dyDescent="0.25">
      <c r="A12" s="33">
        <v>5</v>
      </c>
      <c r="B12" s="7"/>
      <c r="C12" s="7"/>
      <c r="D12" s="44">
        <v>0</v>
      </c>
      <c r="E12" s="45">
        <v>0</v>
      </c>
      <c r="F12" s="44">
        <f t="shared" si="0"/>
        <v>0</v>
      </c>
      <c r="G12" s="45">
        <f t="shared" si="0"/>
        <v>0</v>
      </c>
      <c r="H12" s="44">
        <f t="shared" si="1"/>
        <v>0</v>
      </c>
      <c r="I12" s="27">
        <f t="shared" si="1"/>
        <v>0</v>
      </c>
    </row>
    <row r="13" spans="1:9" ht="14" x14ac:dyDescent="0.4">
      <c r="A13" s="33">
        <v>6</v>
      </c>
      <c r="B13" s="7"/>
      <c r="C13" s="7"/>
      <c r="D13" s="8">
        <v>0</v>
      </c>
      <c r="E13" s="24">
        <v>0</v>
      </c>
      <c r="F13" s="8">
        <f t="shared" si="0"/>
        <v>0</v>
      </c>
      <c r="G13" s="24">
        <f t="shared" si="0"/>
        <v>0</v>
      </c>
      <c r="H13" s="8">
        <f t="shared" si="1"/>
        <v>0</v>
      </c>
      <c r="I13" s="40">
        <f t="shared" si="1"/>
        <v>0</v>
      </c>
    </row>
    <row r="14" spans="1:9" ht="13" x14ac:dyDescent="0.3">
      <c r="A14" s="1"/>
      <c r="C14" s="7" t="s">
        <v>37</v>
      </c>
      <c r="D14" s="44">
        <f>SUM(D8:D13)</f>
        <v>0</v>
      </c>
      <c r="E14" s="45">
        <f>SUM(E8:E13)</f>
        <v>0</v>
      </c>
      <c r="F14" s="44">
        <f>SUM(F8:F13)</f>
        <v>0</v>
      </c>
      <c r="G14" s="45">
        <f>SUM(G8:G13)</f>
        <v>0</v>
      </c>
      <c r="H14" s="44">
        <f t="shared" si="1"/>
        <v>0</v>
      </c>
      <c r="I14" s="27">
        <f t="shared" si="1"/>
        <v>0</v>
      </c>
    </row>
    <row r="15" spans="1:9" ht="13" x14ac:dyDescent="0.3">
      <c r="A15" s="1"/>
      <c r="B15" s="7"/>
      <c r="C15" s="7"/>
      <c r="D15" s="63"/>
      <c r="E15" s="64"/>
      <c r="F15" s="63"/>
      <c r="G15" s="64"/>
      <c r="H15" s="44"/>
      <c r="I15" s="27"/>
    </row>
    <row r="16" spans="1:9" ht="13" x14ac:dyDescent="0.3">
      <c r="A16" s="4" t="s">
        <v>5</v>
      </c>
      <c r="B16" s="5" t="s">
        <v>6</v>
      </c>
      <c r="C16" s="5"/>
      <c r="D16" s="63"/>
      <c r="E16" s="64"/>
      <c r="F16" s="63"/>
      <c r="G16" s="64"/>
      <c r="H16" s="44"/>
      <c r="I16" s="27"/>
    </row>
    <row r="17" spans="1:9" x14ac:dyDescent="0.25">
      <c r="A17" s="33">
        <v>7</v>
      </c>
      <c r="B17" s="7" t="s">
        <v>49</v>
      </c>
      <c r="C17" s="7"/>
      <c r="D17" s="44"/>
      <c r="E17" s="45"/>
      <c r="F17" s="44"/>
      <c r="G17" s="45"/>
      <c r="H17" s="44"/>
      <c r="I17" s="27"/>
    </row>
    <row r="18" spans="1:9" ht="13" x14ac:dyDescent="0.3">
      <c r="A18" s="4"/>
      <c r="B18" s="7"/>
      <c r="C18" s="7"/>
      <c r="D18" s="44">
        <v>0</v>
      </c>
      <c r="E18" s="45">
        <v>0</v>
      </c>
      <c r="F18" s="44">
        <f>D18*1.04</f>
        <v>0</v>
      </c>
      <c r="G18" s="45">
        <f>E18*1.04</f>
        <v>0</v>
      </c>
      <c r="H18" s="44">
        <f>D18+F18</f>
        <v>0</v>
      </c>
      <c r="I18" s="27">
        <f>E18+G18</f>
        <v>0</v>
      </c>
    </row>
    <row r="19" spans="1:9" ht="13" x14ac:dyDescent="0.3">
      <c r="A19" s="4"/>
      <c r="B19" s="7" t="s">
        <v>51</v>
      </c>
      <c r="C19" s="7"/>
      <c r="D19" s="44"/>
      <c r="E19" s="45"/>
      <c r="F19" s="44"/>
      <c r="G19" s="45"/>
      <c r="H19" s="44"/>
      <c r="I19" s="27"/>
    </row>
    <row r="20" spans="1:9" ht="13" x14ac:dyDescent="0.3">
      <c r="A20" s="4"/>
      <c r="B20" s="7"/>
      <c r="C20" s="127" t="s">
        <v>157</v>
      </c>
      <c r="D20" s="44"/>
      <c r="E20" s="45"/>
      <c r="F20" s="44"/>
      <c r="G20" s="45"/>
      <c r="H20" s="44"/>
      <c r="I20" s="27"/>
    </row>
    <row r="21" spans="1:9" ht="13" x14ac:dyDescent="0.3">
      <c r="A21" s="4"/>
      <c r="B21" s="7" t="s">
        <v>141</v>
      </c>
      <c r="C21" s="7"/>
      <c r="D21" s="44"/>
      <c r="E21" s="45"/>
      <c r="F21" s="44"/>
      <c r="G21" s="45"/>
      <c r="H21" s="44"/>
      <c r="I21" s="27"/>
    </row>
    <row r="22" spans="1:9" ht="13" x14ac:dyDescent="0.3">
      <c r="A22" s="1"/>
      <c r="B22" s="7"/>
      <c r="C22" s="7"/>
      <c r="D22" s="44">
        <v>0</v>
      </c>
      <c r="E22" s="45">
        <v>0</v>
      </c>
      <c r="F22" s="44">
        <f>D22*1.05</f>
        <v>0</v>
      </c>
      <c r="G22" s="45">
        <f>E22*1.05</f>
        <v>0</v>
      </c>
      <c r="H22" s="44">
        <f>D22+F22</f>
        <v>0</v>
      </c>
      <c r="I22" s="27">
        <f>E22+G22</f>
        <v>0</v>
      </c>
    </row>
    <row r="23" spans="1:9" x14ac:dyDescent="0.25">
      <c r="A23" s="33">
        <v>8</v>
      </c>
      <c r="B23" s="7" t="s">
        <v>50</v>
      </c>
      <c r="C23" s="7"/>
      <c r="D23" s="44"/>
      <c r="E23" s="45"/>
      <c r="F23" s="44"/>
      <c r="G23" s="45"/>
      <c r="H23" s="44"/>
      <c r="I23" s="27"/>
    </row>
    <row r="24" spans="1:9" ht="14" x14ac:dyDescent="0.4">
      <c r="A24" s="4"/>
      <c r="B24" s="7"/>
      <c r="C24" s="7"/>
      <c r="D24" s="8">
        <v>0</v>
      </c>
      <c r="E24" s="24">
        <v>0</v>
      </c>
      <c r="F24" s="8">
        <f>D24*1.04</f>
        <v>0</v>
      </c>
      <c r="G24" s="24">
        <f>E24*1.04</f>
        <v>0</v>
      </c>
      <c r="H24" s="8">
        <f t="shared" ref="H24:I26" si="2">D24+F24</f>
        <v>0</v>
      </c>
      <c r="I24" s="40">
        <f t="shared" si="2"/>
        <v>0</v>
      </c>
    </row>
    <row r="25" spans="1:9" ht="13" x14ac:dyDescent="0.3">
      <c r="A25" s="1"/>
      <c r="C25" s="7" t="s">
        <v>38</v>
      </c>
      <c r="D25" s="44">
        <f>SUM(D17:D24)</f>
        <v>0</v>
      </c>
      <c r="E25" s="45">
        <f>SUM(E17:E24)</f>
        <v>0</v>
      </c>
      <c r="F25" s="44">
        <f>SUM(F17:F24)</f>
        <v>0</v>
      </c>
      <c r="G25" s="45">
        <f>SUM(G17:G24)</f>
        <v>0</v>
      </c>
      <c r="H25" s="44">
        <f t="shared" si="2"/>
        <v>0</v>
      </c>
      <c r="I25" s="27">
        <f t="shared" si="2"/>
        <v>0</v>
      </c>
    </row>
    <row r="26" spans="1:9" ht="13" x14ac:dyDescent="0.3">
      <c r="A26" s="1"/>
      <c r="C26" s="7" t="s">
        <v>7</v>
      </c>
      <c r="D26" s="44">
        <f>+D14+D25</f>
        <v>0</v>
      </c>
      <c r="E26" s="45">
        <f>+E14+E25</f>
        <v>0</v>
      </c>
      <c r="F26" s="44">
        <f>+F14+F25</f>
        <v>0</v>
      </c>
      <c r="G26" s="45">
        <f>+G14+G25</f>
        <v>0</v>
      </c>
      <c r="H26" s="44">
        <f t="shared" si="2"/>
        <v>0</v>
      </c>
      <c r="I26" s="27">
        <f t="shared" si="2"/>
        <v>0</v>
      </c>
    </row>
    <row r="27" spans="1:9" ht="13" x14ac:dyDescent="0.3">
      <c r="A27" s="1"/>
      <c r="B27" s="7"/>
      <c r="C27" s="7"/>
      <c r="D27" s="44"/>
      <c r="E27" s="45"/>
      <c r="F27" s="44"/>
      <c r="G27" s="45"/>
      <c r="H27" s="44"/>
      <c r="I27" s="27"/>
    </row>
    <row r="28" spans="1:9" ht="13" x14ac:dyDescent="0.3">
      <c r="A28" s="4" t="s">
        <v>8</v>
      </c>
      <c r="B28" s="5" t="s">
        <v>9</v>
      </c>
      <c r="C28" s="5"/>
      <c r="D28" s="44"/>
      <c r="E28" s="45"/>
      <c r="F28" s="44"/>
      <c r="G28" s="45"/>
      <c r="H28" s="44"/>
      <c r="I28" s="27"/>
    </row>
    <row r="29" spans="1:9" x14ac:dyDescent="0.25">
      <c r="A29" s="33">
        <v>1</v>
      </c>
      <c r="B29" s="20">
        <v>0.45</v>
      </c>
      <c r="C29" s="38" t="s">
        <v>52</v>
      </c>
      <c r="D29" s="44">
        <f>$B$29*D8</f>
        <v>0</v>
      </c>
      <c r="E29" s="45">
        <f>$B$29*E8</f>
        <v>0</v>
      </c>
      <c r="F29" s="44">
        <f>$B$29*F8</f>
        <v>0</v>
      </c>
      <c r="G29" s="45">
        <f>$B$29*G8</f>
        <v>0</v>
      </c>
      <c r="H29" s="44">
        <f t="shared" ref="H29:I37" si="3">D29+F29</f>
        <v>0</v>
      </c>
      <c r="I29" s="27">
        <f t="shared" si="3"/>
        <v>0</v>
      </c>
    </row>
    <row r="30" spans="1:9" x14ac:dyDescent="0.25">
      <c r="A30" s="33">
        <v>2</v>
      </c>
      <c r="B30" s="20">
        <v>0.14499999999999999</v>
      </c>
      <c r="C30" s="38" t="s">
        <v>53</v>
      </c>
      <c r="D30" s="44">
        <f>$B$30*D9</f>
        <v>0</v>
      </c>
      <c r="E30" s="45">
        <f>$B$30*E9</f>
        <v>0</v>
      </c>
      <c r="F30" s="44">
        <f>$B$30*F9</f>
        <v>0</v>
      </c>
      <c r="G30" s="45">
        <f>$B$30*G9</f>
        <v>0</v>
      </c>
      <c r="H30" s="44">
        <f t="shared" si="3"/>
        <v>0</v>
      </c>
      <c r="I30" s="27">
        <f t="shared" si="3"/>
        <v>0</v>
      </c>
    </row>
    <row r="31" spans="1:9" x14ac:dyDescent="0.25">
      <c r="A31" s="33">
        <v>3</v>
      </c>
      <c r="B31" s="20">
        <v>0.14499999999999999</v>
      </c>
      <c r="C31" s="38" t="s">
        <v>53</v>
      </c>
      <c r="D31" s="44">
        <f>$B$31*D10</f>
        <v>0</v>
      </c>
      <c r="E31" s="45">
        <f>$B$31*E10</f>
        <v>0</v>
      </c>
      <c r="F31" s="44">
        <f>$B$31*F10</f>
        <v>0</v>
      </c>
      <c r="G31" s="45">
        <f>$B$31*G10</f>
        <v>0</v>
      </c>
      <c r="H31" s="44">
        <f t="shared" si="3"/>
        <v>0</v>
      </c>
      <c r="I31" s="27">
        <f t="shared" si="3"/>
        <v>0</v>
      </c>
    </row>
    <row r="32" spans="1:9" x14ac:dyDescent="0.25">
      <c r="A32" s="33">
        <v>4</v>
      </c>
      <c r="B32" s="20">
        <v>0.14499999999999999</v>
      </c>
      <c r="C32" s="38" t="s">
        <v>53</v>
      </c>
      <c r="D32" s="44">
        <f>$B$32*D11</f>
        <v>0</v>
      </c>
      <c r="E32" s="45">
        <f>$B$32*E11</f>
        <v>0</v>
      </c>
      <c r="F32" s="44">
        <f>$B$32*F11</f>
        <v>0</v>
      </c>
      <c r="G32" s="45">
        <f>$B$32*G11</f>
        <v>0</v>
      </c>
      <c r="H32" s="44">
        <f t="shared" si="3"/>
        <v>0</v>
      </c>
      <c r="I32" s="27">
        <f t="shared" si="3"/>
        <v>0</v>
      </c>
    </row>
    <row r="33" spans="1:9" x14ac:dyDescent="0.25">
      <c r="A33" s="33">
        <v>5</v>
      </c>
      <c r="B33" s="20">
        <v>0.14499999999999999</v>
      </c>
      <c r="C33" s="38" t="s">
        <v>53</v>
      </c>
      <c r="D33" s="44">
        <f>$B$33*D12</f>
        <v>0</v>
      </c>
      <c r="E33" s="45">
        <f>$B$33*E12</f>
        <v>0</v>
      </c>
      <c r="F33" s="44">
        <f>$B$33*F12</f>
        <v>0</v>
      </c>
      <c r="G33" s="45">
        <f>$B$33*G12</f>
        <v>0</v>
      </c>
      <c r="H33" s="44">
        <f t="shared" si="3"/>
        <v>0</v>
      </c>
      <c r="I33" s="27">
        <f t="shared" si="3"/>
        <v>0</v>
      </c>
    </row>
    <row r="34" spans="1:9" x14ac:dyDescent="0.25">
      <c r="A34" s="33">
        <v>6</v>
      </c>
      <c r="B34" s="20">
        <v>0.14499999999999999</v>
      </c>
      <c r="C34" s="38" t="s">
        <v>53</v>
      </c>
      <c r="D34" s="44">
        <f>$B$34*D13</f>
        <v>0</v>
      </c>
      <c r="E34" s="45">
        <f>$B$34*E13</f>
        <v>0</v>
      </c>
      <c r="F34" s="44">
        <f>$B$34*F13</f>
        <v>0</v>
      </c>
      <c r="G34" s="45">
        <f>$B$34*G13</f>
        <v>0</v>
      </c>
      <c r="H34" s="44">
        <f t="shared" si="3"/>
        <v>0</v>
      </c>
      <c r="I34" s="27">
        <f t="shared" si="3"/>
        <v>0</v>
      </c>
    </row>
    <row r="35" spans="1:9" x14ac:dyDescent="0.25">
      <c r="A35" s="33">
        <v>7</v>
      </c>
      <c r="B35" s="20">
        <v>0.45</v>
      </c>
      <c r="C35" s="38" t="s">
        <v>52</v>
      </c>
      <c r="D35" s="44">
        <f>$B$35*D18</f>
        <v>0</v>
      </c>
      <c r="E35" s="45">
        <f>$B$35*E18</f>
        <v>0</v>
      </c>
      <c r="F35" s="44">
        <f>$B$35*F18</f>
        <v>0</v>
      </c>
      <c r="G35" s="45">
        <f>$B$35*G18</f>
        <v>0</v>
      </c>
      <c r="H35" s="44">
        <f t="shared" si="3"/>
        <v>0</v>
      </c>
      <c r="I35" s="27">
        <f t="shared" si="3"/>
        <v>0</v>
      </c>
    </row>
    <row r="36" spans="1:9" ht="14" x14ac:dyDescent="0.4">
      <c r="A36" s="33">
        <v>8</v>
      </c>
      <c r="B36" s="19">
        <v>7.6499999999999999E-2</v>
      </c>
      <c r="C36" s="38" t="s">
        <v>78</v>
      </c>
      <c r="D36" s="8">
        <f>$B$36*D24</f>
        <v>0</v>
      </c>
      <c r="E36" s="24">
        <f>$B$36*E24</f>
        <v>0</v>
      </c>
      <c r="F36" s="8">
        <f>$B$36*F24</f>
        <v>0</v>
      </c>
      <c r="G36" s="24">
        <f>$B$36*G24</f>
        <v>0</v>
      </c>
      <c r="H36" s="8">
        <f t="shared" si="3"/>
        <v>0</v>
      </c>
      <c r="I36" s="40">
        <f t="shared" si="3"/>
        <v>0</v>
      </c>
    </row>
    <row r="37" spans="1:9" ht="13" x14ac:dyDescent="0.3">
      <c r="A37" s="1"/>
      <c r="C37" s="7" t="s">
        <v>1</v>
      </c>
      <c r="D37" s="44">
        <f>SUM(D29:D36)</f>
        <v>0</v>
      </c>
      <c r="E37" s="45">
        <f>SUM(E29:E36)</f>
        <v>0</v>
      </c>
      <c r="F37" s="44">
        <f>SUM(F29:F36)</f>
        <v>0</v>
      </c>
      <c r="G37" s="45">
        <f>SUM(G29:G36)</f>
        <v>0</v>
      </c>
      <c r="H37" s="44">
        <f t="shared" si="3"/>
        <v>0</v>
      </c>
      <c r="I37" s="27">
        <f t="shared" si="3"/>
        <v>0</v>
      </c>
    </row>
    <row r="38" spans="1:9" ht="14" x14ac:dyDescent="0.4">
      <c r="A38" s="1"/>
      <c r="B38" s="7"/>
      <c r="C38" s="7"/>
      <c r="D38" s="8"/>
      <c r="E38" s="24"/>
      <c r="F38" s="8"/>
      <c r="G38" s="24"/>
      <c r="H38" s="44"/>
      <c r="I38" s="27"/>
    </row>
    <row r="39" spans="1:9" ht="13" x14ac:dyDescent="0.3">
      <c r="A39" s="1"/>
      <c r="C39" s="7" t="s">
        <v>10</v>
      </c>
      <c r="D39" s="63">
        <f>+D26+D37</f>
        <v>0</v>
      </c>
      <c r="E39" s="64">
        <f>+E26+E37</f>
        <v>0</v>
      </c>
      <c r="F39" s="63">
        <f>+F26+F37</f>
        <v>0</v>
      </c>
      <c r="G39" s="64">
        <f>+G26+G37</f>
        <v>0</v>
      </c>
      <c r="H39" s="44">
        <f>D39+F39</f>
        <v>0</v>
      </c>
      <c r="I39" s="27">
        <f>E39+G39</f>
        <v>0</v>
      </c>
    </row>
    <row r="40" spans="1:9" ht="13" x14ac:dyDescent="0.3">
      <c r="A40" s="1"/>
      <c r="B40" s="7"/>
      <c r="C40" s="7"/>
      <c r="D40" s="63"/>
      <c r="E40" s="64"/>
      <c r="F40" s="63"/>
      <c r="G40" s="64"/>
      <c r="H40" s="44"/>
      <c r="I40" s="27"/>
    </row>
    <row r="41" spans="1:9" ht="13" x14ac:dyDescent="0.3">
      <c r="A41" s="4" t="s">
        <v>11</v>
      </c>
      <c r="B41" s="1" t="s">
        <v>159</v>
      </c>
      <c r="C41" s="5"/>
      <c r="D41" s="44"/>
      <c r="E41" s="45"/>
      <c r="F41" s="44"/>
      <c r="G41" s="45"/>
      <c r="H41" s="44"/>
      <c r="I41" s="27"/>
    </row>
    <row r="42" spans="1:9" x14ac:dyDescent="0.25">
      <c r="C42" s="7" t="s">
        <v>54</v>
      </c>
      <c r="D42" s="44">
        <v>0</v>
      </c>
      <c r="E42" s="45">
        <v>0</v>
      </c>
      <c r="F42" s="44">
        <v>0</v>
      </c>
      <c r="G42" s="45">
        <v>0</v>
      </c>
      <c r="H42" s="44">
        <f t="shared" ref="H42:I44" si="4">D42+F42</f>
        <v>0</v>
      </c>
      <c r="I42" s="27">
        <f t="shared" si="4"/>
        <v>0</v>
      </c>
    </row>
    <row r="43" spans="1:9" ht="14" x14ac:dyDescent="0.4">
      <c r="A43" s="4"/>
      <c r="B43" s="7"/>
      <c r="C43" s="7"/>
      <c r="D43" s="8">
        <v>0</v>
      </c>
      <c r="E43" s="24">
        <v>0</v>
      </c>
      <c r="F43" s="8">
        <v>0</v>
      </c>
      <c r="G43" s="24">
        <v>0</v>
      </c>
      <c r="H43" s="8">
        <f t="shared" si="4"/>
        <v>0</v>
      </c>
      <c r="I43" s="40">
        <f t="shared" si="4"/>
        <v>0</v>
      </c>
    </row>
    <row r="44" spans="1:9" x14ac:dyDescent="0.25">
      <c r="C44" s="7" t="s">
        <v>35</v>
      </c>
      <c r="D44" s="63">
        <f>SUM(D42:D43)</f>
        <v>0</v>
      </c>
      <c r="E44" s="64">
        <f>SUM(E42:E43)</f>
        <v>0</v>
      </c>
      <c r="F44" s="63">
        <f>SUM(F42:F43)</f>
        <v>0</v>
      </c>
      <c r="G44" s="64">
        <f>SUM(G42:G43)</f>
        <v>0</v>
      </c>
      <c r="H44" s="44">
        <f t="shared" si="4"/>
        <v>0</v>
      </c>
      <c r="I44" s="27">
        <f t="shared" si="4"/>
        <v>0</v>
      </c>
    </row>
    <row r="45" spans="1:9" x14ac:dyDescent="0.25">
      <c r="C45" s="7"/>
      <c r="D45" s="63"/>
      <c r="E45" s="64"/>
      <c r="F45" s="63"/>
      <c r="G45" s="64"/>
      <c r="H45" s="63"/>
      <c r="I45" s="27"/>
    </row>
    <row r="46" spans="1:9" ht="13" x14ac:dyDescent="0.3">
      <c r="A46" s="4" t="s">
        <v>12</v>
      </c>
      <c r="B46" s="5" t="s">
        <v>13</v>
      </c>
      <c r="C46" s="5"/>
      <c r="D46" s="44"/>
      <c r="E46" s="45"/>
      <c r="F46" s="44"/>
      <c r="G46" s="45"/>
      <c r="H46" s="44"/>
      <c r="I46" s="27"/>
    </row>
    <row r="47" spans="1:9" ht="13" x14ac:dyDescent="0.3">
      <c r="A47" s="4"/>
      <c r="B47" s="7" t="s">
        <v>55</v>
      </c>
      <c r="D47" s="44"/>
      <c r="E47" s="45"/>
      <c r="F47" s="44"/>
      <c r="G47" s="45"/>
      <c r="H47" s="44"/>
      <c r="I47" s="27"/>
    </row>
    <row r="48" spans="1:9" ht="13" x14ac:dyDescent="0.3">
      <c r="A48" s="4"/>
      <c r="B48" s="7"/>
      <c r="D48" s="44">
        <v>0</v>
      </c>
      <c r="E48" s="45">
        <v>0</v>
      </c>
      <c r="F48" s="44">
        <v>0</v>
      </c>
      <c r="G48" s="45">
        <v>0</v>
      </c>
      <c r="H48" s="44">
        <f>D48+F48</f>
        <v>0</v>
      </c>
      <c r="I48" s="27">
        <f>E48+G48</f>
        <v>0</v>
      </c>
    </row>
    <row r="49" spans="1:13" ht="13" x14ac:dyDescent="0.3">
      <c r="A49" s="4"/>
      <c r="B49" s="7" t="s">
        <v>56</v>
      </c>
      <c r="D49" s="44"/>
      <c r="E49" s="45"/>
      <c r="F49" s="44"/>
      <c r="G49" s="45"/>
      <c r="H49" s="44"/>
      <c r="I49" s="27"/>
    </row>
    <row r="50" spans="1:13" ht="14" x14ac:dyDescent="0.4">
      <c r="A50" s="1"/>
      <c r="D50" s="8">
        <v>0</v>
      </c>
      <c r="E50" s="24">
        <v>0</v>
      </c>
      <c r="F50" s="8">
        <v>0</v>
      </c>
      <c r="G50" s="24">
        <v>0</v>
      </c>
      <c r="H50" s="8">
        <f>D50+F50</f>
        <v>0</v>
      </c>
      <c r="I50" s="40">
        <f>E50+G50</f>
        <v>0</v>
      </c>
    </row>
    <row r="51" spans="1:13" ht="13" x14ac:dyDescent="0.3">
      <c r="A51" s="1"/>
      <c r="C51" s="7" t="s">
        <v>14</v>
      </c>
      <c r="D51" s="63">
        <f>SUM(D47:D50)</f>
        <v>0</v>
      </c>
      <c r="E51" s="64">
        <f>SUM(E47:E50)</f>
        <v>0</v>
      </c>
      <c r="F51" s="63">
        <f>SUM(F47:F50)</f>
        <v>0</v>
      </c>
      <c r="G51" s="64">
        <f>SUM(G47:G50)</f>
        <v>0</v>
      </c>
      <c r="H51" s="44">
        <f>D51+F51</f>
        <v>0</v>
      </c>
      <c r="I51" s="27">
        <f>E51+G51</f>
        <v>0</v>
      </c>
    </row>
    <row r="52" spans="1:13" ht="13" x14ac:dyDescent="0.3">
      <c r="A52" s="1"/>
      <c r="C52" s="7"/>
      <c r="D52" s="63"/>
      <c r="E52" s="64"/>
      <c r="F52" s="63"/>
      <c r="G52" s="64"/>
      <c r="H52" s="63"/>
      <c r="I52" s="27"/>
    </row>
    <row r="53" spans="1:13" ht="13" x14ac:dyDescent="0.3">
      <c r="A53" s="4" t="s">
        <v>15</v>
      </c>
      <c r="B53" s="5" t="s">
        <v>59</v>
      </c>
      <c r="C53" s="5"/>
      <c r="D53" s="63"/>
      <c r="E53" s="64"/>
      <c r="F53" s="63"/>
      <c r="G53" s="64"/>
      <c r="H53" s="44"/>
      <c r="I53" s="27"/>
    </row>
    <row r="54" spans="1:13" ht="13" x14ac:dyDescent="0.3">
      <c r="A54" s="4"/>
      <c r="B54" s="127" t="s">
        <v>161</v>
      </c>
      <c r="C54" s="5"/>
      <c r="D54" s="63"/>
      <c r="E54" s="64"/>
      <c r="F54" s="63"/>
      <c r="G54" s="64"/>
      <c r="H54" s="44"/>
      <c r="I54" s="27"/>
    </row>
    <row r="55" spans="1:13" s="33" customFormat="1" x14ac:dyDescent="0.25">
      <c r="B55" s="7"/>
      <c r="C55" s="7"/>
      <c r="D55" s="44">
        <v>0</v>
      </c>
      <c r="E55" s="45">
        <v>0</v>
      </c>
      <c r="F55" s="44">
        <v>0</v>
      </c>
      <c r="G55" s="45">
        <v>0</v>
      </c>
      <c r="H55" s="44">
        <f t="shared" ref="H55:I57" si="5">D55+F55</f>
        <v>0</v>
      </c>
      <c r="I55" s="27">
        <f t="shared" si="5"/>
        <v>0</v>
      </c>
    </row>
    <row r="56" spans="1:13" s="33" customFormat="1" ht="14" x14ac:dyDescent="0.4">
      <c r="B56" s="7"/>
      <c r="C56" s="7"/>
      <c r="D56" s="8">
        <v>0</v>
      </c>
      <c r="E56" s="24">
        <v>0</v>
      </c>
      <c r="F56" s="8">
        <v>0</v>
      </c>
      <c r="G56" s="24">
        <v>0</v>
      </c>
      <c r="H56" s="8">
        <f t="shared" si="5"/>
        <v>0</v>
      </c>
      <c r="I56" s="40">
        <f t="shared" si="5"/>
        <v>0</v>
      </c>
    </row>
    <row r="57" spans="1:13" s="33" customFormat="1" x14ac:dyDescent="0.25">
      <c r="B57" s="7"/>
      <c r="C57" s="7" t="s">
        <v>39</v>
      </c>
      <c r="D57" s="63">
        <f>SUM(D55:D56)</f>
        <v>0</v>
      </c>
      <c r="E57" s="64">
        <f>SUM(E55:E56)</f>
        <v>0</v>
      </c>
      <c r="F57" s="63">
        <f>SUM(F55:F56)</f>
        <v>0</v>
      </c>
      <c r="G57" s="64">
        <f>SUM(G55:G56)</f>
        <v>0</v>
      </c>
      <c r="H57" s="44">
        <f t="shared" si="5"/>
        <v>0</v>
      </c>
      <c r="I57" s="27">
        <f t="shared" si="5"/>
        <v>0</v>
      </c>
      <c r="M57" s="33" t="s">
        <v>79</v>
      </c>
    </row>
    <row r="58" spans="1:13" s="33" customFormat="1" x14ac:dyDescent="0.25">
      <c r="A58" s="7"/>
      <c r="B58" s="7"/>
      <c r="C58" s="7"/>
      <c r="D58" s="63"/>
      <c r="E58" s="64"/>
      <c r="F58" s="63"/>
      <c r="G58" s="64"/>
      <c r="H58" s="44"/>
      <c r="I58" s="46"/>
    </row>
    <row r="59" spans="1:13" ht="13" x14ac:dyDescent="0.3">
      <c r="A59" s="4" t="s">
        <v>16</v>
      </c>
      <c r="B59" s="5" t="s">
        <v>40</v>
      </c>
      <c r="C59" s="5"/>
      <c r="D59" s="63"/>
      <c r="E59" s="64"/>
      <c r="F59" s="63"/>
      <c r="G59" s="64"/>
      <c r="H59" s="44"/>
      <c r="I59" s="27"/>
    </row>
    <row r="60" spans="1:13" ht="13" x14ac:dyDescent="0.3">
      <c r="A60" s="4"/>
      <c r="B60" s="7" t="s">
        <v>17</v>
      </c>
      <c r="C60" s="7"/>
      <c r="D60" s="44">
        <v>0</v>
      </c>
      <c r="E60" s="45">
        <v>0</v>
      </c>
      <c r="F60" s="44">
        <v>0</v>
      </c>
      <c r="G60" s="45">
        <v>0</v>
      </c>
      <c r="H60" s="44">
        <f t="shared" ref="H60:I66" si="6">D60+F60</f>
        <v>0</v>
      </c>
      <c r="I60" s="27">
        <f t="shared" si="6"/>
        <v>0</v>
      </c>
    </row>
    <row r="61" spans="1:13" ht="13" x14ac:dyDescent="0.3">
      <c r="A61" s="4"/>
      <c r="B61" s="7"/>
      <c r="C61" s="7"/>
      <c r="D61" s="44">
        <v>0</v>
      </c>
      <c r="E61" s="45">
        <v>0</v>
      </c>
      <c r="F61" s="44">
        <v>0</v>
      </c>
      <c r="G61" s="45">
        <v>0</v>
      </c>
      <c r="H61" s="44">
        <f t="shared" si="6"/>
        <v>0</v>
      </c>
      <c r="I61" s="27">
        <f t="shared" si="6"/>
        <v>0</v>
      </c>
    </row>
    <row r="62" spans="1:13" ht="13" x14ac:dyDescent="0.3">
      <c r="A62" s="4"/>
      <c r="B62" s="7"/>
      <c r="C62" s="7"/>
      <c r="D62" s="44">
        <v>0</v>
      </c>
      <c r="E62" s="45">
        <v>0</v>
      </c>
      <c r="F62" s="44">
        <v>0</v>
      </c>
      <c r="G62" s="45">
        <v>0</v>
      </c>
      <c r="H62" s="44">
        <f t="shared" si="6"/>
        <v>0</v>
      </c>
      <c r="I62" s="27">
        <f t="shared" si="6"/>
        <v>0</v>
      </c>
    </row>
    <row r="63" spans="1:13" ht="13" x14ac:dyDescent="0.3">
      <c r="A63" s="4"/>
      <c r="B63" s="7"/>
      <c r="C63" s="7"/>
      <c r="D63" s="44">
        <v>0</v>
      </c>
      <c r="E63" s="45">
        <v>0</v>
      </c>
      <c r="F63" s="44">
        <v>0</v>
      </c>
      <c r="G63" s="45">
        <v>0</v>
      </c>
      <c r="H63" s="44">
        <f t="shared" si="6"/>
        <v>0</v>
      </c>
      <c r="I63" s="27">
        <f t="shared" si="6"/>
        <v>0</v>
      </c>
    </row>
    <row r="64" spans="1:13" ht="13" x14ac:dyDescent="0.3">
      <c r="A64" s="1"/>
      <c r="B64" s="31" t="s">
        <v>18</v>
      </c>
      <c r="C64" s="31"/>
      <c r="D64" s="44">
        <v>0</v>
      </c>
      <c r="E64" s="45">
        <v>0</v>
      </c>
      <c r="F64" s="44">
        <v>0</v>
      </c>
      <c r="G64" s="45">
        <v>0</v>
      </c>
      <c r="H64" s="44">
        <f t="shared" si="6"/>
        <v>0</v>
      </c>
      <c r="I64" s="27">
        <f t="shared" si="6"/>
        <v>0</v>
      </c>
    </row>
    <row r="65" spans="1:9" ht="13" x14ac:dyDescent="0.3">
      <c r="A65" s="1"/>
      <c r="B65" s="31" t="s">
        <v>19</v>
      </c>
      <c r="C65" s="31"/>
      <c r="D65" s="44">
        <v>0</v>
      </c>
      <c r="E65" s="45">
        <v>0</v>
      </c>
      <c r="F65" s="44">
        <v>0</v>
      </c>
      <c r="G65" s="45">
        <v>0</v>
      </c>
      <c r="H65" s="44">
        <f t="shared" si="6"/>
        <v>0</v>
      </c>
      <c r="I65" s="27">
        <f t="shared" si="6"/>
        <v>0</v>
      </c>
    </row>
    <row r="66" spans="1:9" ht="13" x14ac:dyDescent="0.3">
      <c r="A66" s="1"/>
      <c r="B66" s="31" t="s">
        <v>36</v>
      </c>
      <c r="C66" s="31"/>
      <c r="D66" s="65">
        <v>0</v>
      </c>
      <c r="E66" s="45">
        <v>0</v>
      </c>
      <c r="F66" s="65">
        <v>0</v>
      </c>
      <c r="G66" s="45">
        <v>0</v>
      </c>
      <c r="H66" s="44">
        <f t="shared" si="6"/>
        <v>0</v>
      </c>
      <c r="I66" s="27">
        <f t="shared" si="6"/>
        <v>0</v>
      </c>
    </row>
    <row r="67" spans="1:9" ht="13" x14ac:dyDescent="0.3">
      <c r="A67" s="1"/>
      <c r="B67" s="31" t="s">
        <v>57</v>
      </c>
      <c r="C67" s="31"/>
      <c r="D67" s="44"/>
      <c r="E67" s="45"/>
      <c r="F67" s="44"/>
      <c r="G67" s="45"/>
      <c r="H67" s="44"/>
      <c r="I67" s="27"/>
    </row>
    <row r="68" spans="1:9" ht="13" x14ac:dyDescent="0.3">
      <c r="A68" s="1"/>
      <c r="B68" s="31"/>
      <c r="C68" s="31" t="s">
        <v>41</v>
      </c>
      <c r="D68" s="44">
        <v>0</v>
      </c>
      <c r="E68" s="45">
        <v>0</v>
      </c>
      <c r="F68" s="44">
        <v>0</v>
      </c>
      <c r="G68" s="45">
        <v>0</v>
      </c>
      <c r="H68" s="44">
        <f t="shared" ref="H68:I78" si="7">D68+F68</f>
        <v>0</v>
      </c>
      <c r="I68" s="27">
        <f t="shared" si="7"/>
        <v>0</v>
      </c>
    </row>
    <row r="69" spans="1:9" ht="13" x14ac:dyDescent="0.3">
      <c r="A69" s="1"/>
      <c r="B69" s="31"/>
      <c r="C69" s="31" t="s">
        <v>42</v>
      </c>
      <c r="D69" s="44">
        <v>0</v>
      </c>
      <c r="E69" s="45">
        <v>0</v>
      </c>
      <c r="F69" s="44">
        <v>0</v>
      </c>
      <c r="G69" s="45">
        <v>0</v>
      </c>
      <c r="H69" s="44">
        <f t="shared" si="7"/>
        <v>0</v>
      </c>
      <c r="I69" s="27">
        <f t="shared" si="7"/>
        <v>0</v>
      </c>
    </row>
    <row r="70" spans="1:9" ht="13" x14ac:dyDescent="0.3">
      <c r="A70" s="1"/>
      <c r="B70" s="31" t="s">
        <v>20</v>
      </c>
      <c r="C70" s="31"/>
      <c r="D70" s="44">
        <v>0</v>
      </c>
      <c r="E70" s="45">
        <v>0</v>
      </c>
      <c r="F70" s="44">
        <v>0</v>
      </c>
      <c r="G70" s="45">
        <v>0</v>
      </c>
      <c r="H70" s="44">
        <f t="shared" si="7"/>
        <v>0</v>
      </c>
      <c r="I70" s="27">
        <f t="shared" si="7"/>
        <v>0</v>
      </c>
    </row>
    <row r="71" spans="1:9" ht="13" x14ac:dyDescent="0.3">
      <c r="A71" s="1"/>
      <c r="B71" s="31"/>
      <c r="C71" s="31"/>
      <c r="D71" s="44">
        <v>0</v>
      </c>
      <c r="E71" s="45">
        <v>0</v>
      </c>
      <c r="F71" s="44">
        <v>0</v>
      </c>
      <c r="G71" s="45">
        <v>0</v>
      </c>
      <c r="H71" s="44">
        <f t="shared" si="7"/>
        <v>0</v>
      </c>
      <c r="I71" s="27">
        <f t="shared" si="7"/>
        <v>0</v>
      </c>
    </row>
    <row r="72" spans="1:9" ht="13" x14ac:dyDescent="0.3">
      <c r="A72" s="1"/>
      <c r="B72" s="31"/>
      <c r="C72" s="31"/>
      <c r="D72" s="44">
        <v>0</v>
      </c>
      <c r="E72" s="45">
        <v>0</v>
      </c>
      <c r="F72" s="44">
        <v>0</v>
      </c>
      <c r="G72" s="45">
        <v>0</v>
      </c>
      <c r="H72" s="44">
        <f t="shared" si="7"/>
        <v>0</v>
      </c>
      <c r="I72" s="27">
        <f t="shared" si="7"/>
        <v>0</v>
      </c>
    </row>
    <row r="73" spans="1:9" ht="13" x14ac:dyDescent="0.3">
      <c r="A73" s="1"/>
      <c r="B73" s="31"/>
      <c r="C73" s="31"/>
      <c r="D73" s="44">
        <v>0</v>
      </c>
      <c r="E73" s="45">
        <v>0</v>
      </c>
      <c r="F73" s="44">
        <v>0</v>
      </c>
      <c r="G73" s="45">
        <v>0</v>
      </c>
      <c r="H73" s="44">
        <f t="shared" si="7"/>
        <v>0</v>
      </c>
      <c r="I73" s="27">
        <f t="shared" si="7"/>
        <v>0</v>
      </c>
    </row>
    <row r="74" spans="1:9" ht="13" x14ac:dyDescent="0.3">
      <c r="A74" s="1"/>
      <c r="B74" s="31"/>
      <c r="C74" s="31"/>
      <c r="D74" s="44">
        <v>0</v>
      </c>
      <c r="E74" s="45">
        <v>0</v>
      </c>
      <c r="F74" s="44">
        <v>0</v>
      </c>
      <c r="G74" s="45">
        <v>0</v>
      </c>
      <c r="H74" s="44">
        <f t="shared" si="7"/>
        <v>0</v>
      </c>
      <c r="I74" s="27">
        <f t="shared" si="7"/>
        <v>0</v>
      </c>
    </row>
    <row r="75" spans="1:9" ht="13" x14ac:dyDescent="0.3">
      <c r="A75" s="1"/>
      <c r="B75" s="5" t="s">
        <v>149</v>
      </c>
      <c r="C75" s="12"/>
      <c r="D75" s="44"/>
      <c r="E75" s="45"/>
      <c r="F75" s="44"/>
      <c r="G75" s="45"/>
      <c r="H75" s="44">
        <f t="shared" si="7"/>
        <v>0</v>
      </c>
      <c r="I75" s="27">
        <f t="shared" si="7"/>
        <v>0</v>
      </c>
    </row>
    <row r="76" spans="1:9" ht="13" x14ac:dyDescent="0.3">
      <c r="A76" s="1"/>
      <c r="B76" s="7"/>
      <c r="C76" s="120" t="s">
        <v>148</v>
      </c>
      <c r="D76" s="123">
        <v>369.24</v>
      </c>
      <c r="E76" s="123">
        <f>D76</f>
        <v>369.24</v>
      </c>
      <c r="F76" s="123">
        <f>D76*1.03</f>
        <v>380.32</v>
      </c>
      <c r="G76" s="123">
        <f>E76*1.03</f>
        <v>380.32</v>
      </c>
      <c r="H76" s="122"/>
      <c r="I76" s="27"/>
    </row>
    <row r="77" spans="1:9" ht="14" x14ac:dyDescent="0.4">
      <c r="A77" s="1"/>
      <c r="B77" s="31"/>
      <c r="C77" s="121" t="s">
        <v>151</v>
      </c>
      <c r="D77" s="8">
        <v>0</v>
      </c>
      <c r="E77" s="24">
        <v>0</v>
      </c>
      <c r="F77" s="8">
        <f>+D77*1.03</f>
        <v>0</v>
      </c>
      <c r="G77" s="24">
        <f>+E77*1.05</f>
        <v>0</v>
      </c>
      <c r="H77" s="8">
        <f t="shared" si="7"/>
        <v>0</v>
      </c>
      <c r="I77" s="40">
        <f t="shared" si="7"/>
        <v>0</v>
      </c>
    </row>
    <row r="78" spans="1:9" ht="13" x14ac:dyDescent="0.3">
      <c r="A78" s="1"/>
      <c r="B78" s="7" t="s">
        <v>21</v>
      </c>
      <c r="C78" s="7"/>
      <c r="D78" s="63">
        <f>SUM(D60:D77)-D76</f>
        <v>0</v>
      </c>
      <c r="E78" s="64">
        <f>SUM(E60:E77)-E76</f>
        <v>0</v>
      </c>
      <c r="F78" s="63">
        <f>SUM(F60:F77)-F76</f>
        <v>0</v>
      </c>
      <c r="G78" s="64">
        <f>SUM(G60:G77)-G76</f>
        <v>0</v>
      </c>
      <c r="H78" s="44">
        <f t="shared" si="7"/>
        <v>0</v>
      </c>
      <c r="I78" s="27">
        <f t="shared" si="7"/>
        <v>0</v>
      </c>
    </row>
    <row r="79" spans="1:9" ht="13" x14ac:dyDescent="0.3">
      <c r="A79" s="1"/>
      <c r="B79" s="7"/>
      <c r="C79" s="7"/>
      <c r="D79" s="66"/>
      <c r="E79" s="46"/>
      <c r="F79" s="66"/>
      <c r="G79" s="46"/>
      <c r="H79" s="44"/>
      <c r="I79" s="27"/>
    </row>
    <row r="80" spans="1:9" ht="13" x14ac:dyDescent="0.3">
      <c r="A80" s="4" t="s">
        <v>22</v>
      </c>
      <c r="B80" s="5" t="s">
        <v>23</v>
      </c>
      <c r="C80" s="5"/>
      <c r="D80" s="44">
        <f>D39+D44+D51+D57+D78</f>
        <v>0</v>
      </c>
      <c r="E80" s="45">
        <f>E39+E44+E51+E57+E78</f>
        <v>0</v>
      </c>
      <c r="F80" s="44">
        <f>F39+F44+F51+F57+F78</f>
        <v>0</v>
      </c>
      <c r="G80" s="45">
        <f>G39+G44+G51+G57+G78</f>
        <v>0</v>
      </c>
      <c r="H80" s="44">
        <f>D80+F80</f>
        <v>0</v>
      </c>
      <c r="I80" s="27">
        <f>E80+G80</f>
        <v>0</v>
      </c>
    </row>
    <row r="81" spans="1:9" ht="13" x14ac:dyDescent="0.3">
      <c r="A81" s="4"/>
      <c r="B81" s="5"/>
      <c r="C81" s="5"/>
      <c r="D81" s="44"/>
      <c r="E81" s="45"/>
      <c r="F81" s="44"/>
      <c r="G81" s="45"/>
      <c r="H81" s="44"/>
      <c r="I81" s="27"/>
    </row>
    <row r="82" spans="1:9" ht="13" x14ac:dyDescent="0.3">
      <c r="A82" s="4"/>
      <c r="B82" s="7" t="s">
        <v>43</v>
      </c>
      <c r="C82" s="7" t="s">
        <v>80</v>
      </c>
      <c r="D82" s="44">
        <f>D80-(D44+D57+D68+D69+D77)</f>
        <v>0</v>
      </c>
      <c r="E82" s="45">
        <f>E80-(E44+E57+E68+E69+E77)</f>
        <v>0</v>
      </c>
      <c r="F82" s="44">
        <f>F80-(F44+F57+F68+F69+F77)</f>
        <v>0</v>
      </c>
      <c r="G82" s="45">
        <f>G80-(G44+G57+G68+G69+G77)</f>
        <v>0</v>
      </c>
      <c r="H82" s="44">
        <f>D82+F82</f>
        <v>0</v>
      </c>
      <c r="I82" s="27">
        <f>E82+G82</f>
        <v>0</v>
      </c>
    </row>
    <row r="83" spans="1:9" ht="13" x14ac:dyDescent="0.3">
      <c r="A83" s="4"/>
      <c r="B83" s="7"/>
      <c r="C83" s="33" t="s">
        <v>162</v>
      </c>
      <c r="D83" s="44"/>
      <c r="E83" s="45"/>
      <c r="F83" s="44"/>
      <c r="G83" s="45"/>
      <c r="H83" s="44"/>
      <c r="I83" s="27"/>
    </row>
    <row r="84" spans="1:9" ht="13" x14ac:dyDescent="0.3">
      <c r="A84" s="4"/>
      <c r="B84" s="33"/>
      <c r="C84" s="33" t="s">
        <v>163</v>
      </c>
      <c r="D84" s="44"/>
      <c r="E84" s="45"/>
      <c r="F84" s="44"/>
      <c r="G84" s="45"/>
      <c r="H84" s="44"/>
      <c r="I84" s="27"/>
    </row>
    <row r="85" spans="1:9" ht="13" x14ac:dyDescent="0.3">
      <c r="A85" s="4" t="s">
        <v>24</v>
      </c>
      <c r="B85" s="12" t="s">
        <v>0</v>
      </c>
      <c r="C85" s="12"/>
      <c r="D85" s="44"/>
      <c r="E85" s="45"/>
      <c r="F85" s="44"/>
      <c r="G85" s="45"/>
      <c r="H85" s="44"/>
      <c r="I85" s="27"/>
    </row>
    <row r="86" spans="1:9" ht="13" x14ac:dyDescent="0.3">
      <c r="A86" s="4"/>
      <c r="B86" s="118"/>
      <c r="C86" s="39" t="s">
        <v>147</v>
      </c>
      <c r="D86" s="44">
        <f>$B$86*D82</f>
        <v>0</v>
      </c>
      <c r="E86" s="45">
        <f>$B$86*E82</f>
        <v>0</v>
      </c>
      <c r="F86" s="44">
        <f>$B$86*F82</f>
        <v>0</v>
      </c>
      <c r="G86" s="45">
        <f>$B$86*G82</f>
        <v>0</v>
      </c>
      <c r="H86" s="44">
        <f>D86+F86</f>
        <v>0</v>
      </c>
      <c r="I86" s="27">
        <f>E86+G86</f>
        <v>0</v>
      </c>
    </row>
    <row r="87" spans="1:9" ht="13" x14ac:dyDescent="0.3">
      <c r="A87" s="4"/>
      <c r="B87" s="18"/>
      <c r="C87" s="119" t="s">
        <v>153</v>
      </c>
      <c r="D87" s="44"/>
      <c r="E87" s="45"/>
      <c r="F87" s="44"/>
      <c r="G87" s="45"/>
      <c r="H87" s="44"/>
      <c r="I87" s="27"/>
    </row>
    <row r="88" spans="1:9" ht="13" x14ac:dyDescent="0.3">
      <c r="A88" s="4"/>
      <c r="B88" s="18"/>
      <c r="C88" s="119" t="s">
        <v>154</v>
      </c>
      <c r="D88" s="44"/>
      <c r="E88" s="45"/>
      <c r="F88" s="44"/>
      <c r="G88" s="45"/>
      <c r="H88" s="44"/>
      <c r="I88" s="27"/>
    </row>
    <row r="89" spans="1:9" ht="13" x14ac:dyDescent="0.3">
      <c r="A89" s="4"/>
      <c r="B89" s="18"/>
      <c r="C89" s="119" t="s">
        <v>155</v>
      </c>
      <c r="D89" s="44"/>
      <c r="E89" s="45"/>
      <c r="F89" s="44"/>
      <c r="G89" s="45"/>
      <c r="H89" s="44"/>
      <c r="I89" s="27"/>
    </row>
    <row r="90" spans="1:9" ht="13" x14ac:dyDescent="0.3">
      <c r="A90" s="4"/>
      <c r="B90" s="18"/>
      <c r="C90" s="119" t="s">
        <v>146</v>
      </c>
      <c r="D90" s="44"/>
      <c r="E90" s="45"/>
      <c r="F90" s="44"/>
      <c r="G90" s="45"/>
      <c r="H90" s="44"/>
      <c r="I90" s="27"/>
    </row>
    <row r="91" spans="1:9" ht="13" x14ac:dyDescent="0.3">
      <c r="A91" s="4"/>
      <c r="B91" s="18"/>
      <c r="C91" s="124" t="s">
        <v>156</v>
      </c>
      <c r="D91" s="44"/>
      <c r="E91" s="45"/>
      <c r="F91" s="44"/>
      <c r="G91" s="45"/>
      <c r="H91" s="44"/>
      <c r="I91" s="27"/>
    </row>
    <row r="92" spans="1:9" ht="13" x14ac:dyDescent="0.3">
      <c r="A92" s="4"/>
      <c r="B92" s="33"/>
      <c r="C92" s="33"/>
      <c r="D92" s="66"/>
      <c r="E92" s="46"/>
      <c r="F92" s="66"/>
      <c r="G92" s="46"/>
      <c r="H92" s="44"/>
      <c r="I92" s="27"/>
    </row>
    <row r="93" spans="1:9" ht="13" x14ac:dyDescent="0.3">
      <c r="A93" s="4" t="s">
        <v>25</v>
      </c>
      <c r="B93" s="12" t="s">
        <v>26</v>
      </c>
      <c r="C93" s="12"/>
      <c r="D93" s="44">
        <f>D86+D80</f>
        <v>0</v>
      </c>
      <c r="E93" s="45">
        <f>E86+E80</f>
        <v>0</v>
      </c>
      <c r="F93" s="44">
        <f>F86+F80</f>
        <v>0</v>
      </c>
      <c r="G93" s="45">
        <f>G86+G80</f>
        <v>0</v>
      </c>
      <c r="H93" s="44">
        <f>D93+F93</f>
        <v>0</v>
      </c>
      <c r="I93" s="27">
        <f>E93+G93</f>
        <v>0</v>
      </c>
    </row>
    <row r="94" spans="1:9" ht="13" x14ac:dyDescent="0.3">
      <c r="A94" s="4"/>
      <c r="B94" s="33"/>
      <c r="C94" s="33"/>
      <c r="D94" s="44"/>
      <c r="E94" s="45"/>
      <c r="F94" s="44"/>
      <c r="G94" s="45"/>
      <c r="H94" s="44"/>
      <c r="I94" s="27"/>
    </row>
    <row r="95" spans="1:9" ht="13" x14ac:dyDescent="0.3">
      <c r="A95" s="4" t="s">
        <v>27</v>
      </c>
      <c r="B95" s="5" t="s">
        <v>28</v>
      </c>
      <c r="C95" s="5"/>
      <c r="D95" s="49">
        <f>+D93</f>
        <v>0</v>
      </c>
      <c r="E95" s="50">
        <f>+E93</f>
        <v>0</v>
      </c>
      <c r="F95" s="49">
        <f>+F93</f>
        <v>0</v>
      </c>
      <c r="G95" s="50">
        <f>+G93</f>
        <v>0</v>
      </c>
      <c r="H95" s="44">
        <f>D95+F95</f>
        <v>0</v>
      </c>
      <c r="I95" s="27">
        <f>E95+G95</f>
        <v>0</v>
      </c>
    </row>
    <row r="96" spans="1:9" ht="13" x14ac:dyDescent="0.3">
      <c r="A96" s="1"/>
      <c r="B96" s="12"/>
      <c r="C96" s="12"/>
      <c r="D96" s="66"/>
      <c r="E96" s="46"/>
      <c r="F96" s="66"/>
      <c r="G96" s="46"/>
      <c r="H96" s="66"/>
      <c r="I96" s="27"/>
    </row>
    <row r="97" spans="1:15" ht="13" x14ac:dyDescent="0.3">
      <c r="A97" s="4"/>
      <c r="B97" s="5"/>
      <c r="C97" s="5"/>
      <c r="D97" s="66"/>
      <c r="E97" s="46"/>
      <c r="F97" s="66"/>
      <c r="G97" s="46"/>
      <c r="H97" s="66"/>
      <c r="I97" s="27"/>
    </row>
    <row r="98" spans="1:15" ht="14" x14ac:dyDescent="0.3">
      <c r="A98" s="13"/>
      <c r="B98" s="34"/>
      <c r="C98" s="36" t="s">
        <v>44</v>
      </c>
      <c r="D98" s="52"/>
      <c r="E98" s="53"/>
      <c r="F98" s="52"/>
      <c r="G98" s="53"/>
      <c r="H98" s="68"/>
      <c r="I98" s="37"/>
    </row>
    <row r="99" spans="1:15" ht="15.5" x14ac:dyDescent="0.35">
      <c r="A99" s="14"/>
      <c r="C99" s="33" t="s">
        <v>45</v>
      </c>
      <c r="D99" s="56">
        <f>D80</f>
        <v>0</v>
      </c>
      <c r="E99" s="57">
        <f>E80</f>
        <v>0</v>
      </c>
      <c r="F99" s="56">
        <f>F80</f>
        <v>0</v>
      </c>
      <c r="G99" s="57">
        <f>G80</f>
        <v>0</v>
      </c>
      <c r="H99" s="44">
        <f t="shared" ref="H99:I102" si="8">D99+F99</f>
        <v>0</v>
      </c>
      <c r="I99" s="27">
        <f t="shared" si="8"/>
        <v>0</v>
      </c>
    </row>
    <row r="100" spans="1:15" ht="15.5" x14ac:dyDescent="0.35">
      <c r="A100" s="14"/>
      <c r="C100" s="33" t="s">
        <v>46</v>
      </c>
      <c r="D100" s="59">
        <f>D80-D82</f>
        <v>0</v>
      </c>
      <c r="E100" s="27">
        <f>E80-E82</f>
        <v>0</v>
      </c>
      <c r="F100" s="59">
        <f>F80-F82</f>
        <v>0</v>
      </c>
      <c r="G100" s="27">
        <f>G80-G82</f>
        <v>0</v>
      </c>
      <c r="H100" s="44">
        <f t="shared" si="8"/>
        <v>0</v>
      </c>
      <c r="I100" s="27">
        <f t="shared" si="8"/>
        <v>0</v>
      </c>
    </row>
    <row r="101" spans="1:15" ht="16" x14ac:dyDescent="0.4">
      <c r="A101" s="14"/>
      <c r="C101" s="33" t="s">
        <v>47</v>
      </c>
      <c r="D101" s="60">
        <f>D86</f>
        <v>0</v>
      </c>
      <c r="E101" s="40">
        <f>E86</f>
        <v>0</v>
      </c>
      <c r="F101" s="60">
        <f>F86</f>
        <v>0</v>
      </c>
      <c r="G101" s="40">
        <f>G86</f>
        <v>0</v>
      </c>
      <c r="H101" s="8">
        <f t="shared" si="8"/>
        <v>0</v>
      </c>
      <c r="I101" s="40">
        <f t="shared" si="8"/>
        <v>0</v>
      </c>
    </row>
    <row r="102" spans="1:15" ht="15.5" x14ac:dyDescent="0.35">
      <c r="A102" s="14"/>
      <c r="B102" s="14"/>
      <c r="C102" s="33" t="s">
        <v>1</v>
      </c>
      <c r="D102" s="59">
        <f>D101+D99</f>
        <v>0</v>
      </c>
      <c r="E102" s="27">
        <f>E101+E99</f>
        <v>0</v>
      </c>
      <c r="F102" s="59">
        <f>F101+F99</f>
        <v>0</v>
      </c>
      <c r="G102" s="27">
        <f>G101+G99</f>
        <v>0</v>
      </c>
      <c r="H102" s="44">
        <f t="shared" si="8"/>
        <v>0</v>
      </c>
      <c r="I102" s="27">
        <f t="shared" si="8"/>
        <v>0</v>
      </c>
    </row>
    <row r="103" spans="1:15" ht="15.5" x14ac:dyDescent="0.35">
      <c r="A103" s="14"/>
      <c r="B103" s="14"/>
      <c r="C103" s="14"/>
      <c r="D103" s="15"/>
      <c r="E103" s="26"/>
      <c r="F103" s="15"/>
      <c r="G103" s="26"/>
      <c r="H103" s="15"/>
    </row>
    <row r="104" spans="1:15" x14ac:dyDescent="0.25">
      <c r="C104" s="128" t="s">
        <v>164</v>
      </c>
      <c r="D104"/>
      <c r="E104" s="25"/>
      <c r="F104"/>
      <c r="G104" s="25"/>
      <c r="H104"/>
      <c r="K104" s="25"/>
      <c r="M104" s="25"/>
      <c r="O104" s="25"/>
    </row>
    <row r="105" spans="1:15" x14ac:dyDescent="0.25">
      <c r="B105" s="33"/>
      <c r="C105" s="33" t="s">
        <v>165</v>
      </c>
      <c r="D105"/>
      <c r="E105" s="25"/>
      <c r="F105"/>
      <c r="G105" s="25"/>
      <c r="H105"/>
      <c r="K105" s="25"/>
      <c r="M105" s="25"/>
      <c r="O105" s="25"/>
    </row>
    <row r="106" spans="1:15" x14ac:dyDescent="0.25">
      <c r="B106" s="33"/>
      <c r="C106" s="33" t="s">
        <v>166</v>
      </c>
      <c r="D106"/>
      <c r="E106" s="25"/>
      <c r="F106"/>
      <c r="G106" s="25"/>
      <c r="H106"/>
      <c r="K106" s="25"/>
      <c r="M106" s="25"/>
      <c r="O106" s="25"/>
    </row>
    <row r="107" spans="1:15" ht="15.5" x14ac:dyDescent="0.35">
      <c r="C107" s="33" t="s">
        <v>167</v>
      </c>
      <c r="D107"/>
      <c r="E107" s="25"/>
      <c r="F107"/>
      <c r="G107" s="25"/>
      <c r="H107"/>
      <c r="K107" s="25"/>
      <c r="M107" s="25"/>
      <c r="O107" s="26"/>
    </row>
    <row r="108" spans="1:15" x14ac:dyDescent="0.25">
      <c r="C108" s="33" t="s">
        <v>168</v>
      </c>
      <c r="D108"/>
      <c r="E108" s="25"/>
      <c r="F108"/>
      <c r="G108" s="25"/>
      <c r="H108"/>
      <c r="K108" s="25"/>
      <c r="M108" s="25"/>
      <c r="O108" s="25"/>
    </row>
    <row r="109" spans="1:15" x14ac:dyDescent="0.25">
      <c r="C109" s="33" t="s">
        <v>169</v>
      </c>
      <c r="D109"/>
      <c r="E109" s="25"/>
      <c r="F109"/>
      <c r="G109" s="25"/>
      <c r="H109"/>
      <c r="K109" s="25"/>
      <c r="M109" s="25"/>
      <c r="O109" s="25"/>
    </row>
    <row r="110" spans="1:15" x14ac:dyDescent="0.25">
      <c r="C110" s="33" t="s">
        <v>170</v>
      </c>
      <c r="D110"/>
      <c r="E110" s="25"/>
      <c r="F110"/>
      <c r="G110" s="25"/>
      <c r="H110"/>
      <c r="K110" s="25"/>
      <c r="M110" s="25"/>
      <c r="O110" s="25"/>
    </row>
    <row r="111" spans="1:15" x14ac:dyDescent="0.25">
      <c r="C111" s="33" t="s">
        <v>171</v>
      </c>
      <c r="I111" s="21"/>
      <c r="J111" s="30"/>
      <c r="K111" s="21"/>
      <c r="L111" s="30"/>
      <c r="M111" s="21"/>
      <c r="N111" s="16"/>
      <c r="O111" s="25"/>
    </row>
  </sheetData>
  <mergeCells count="3">
    <mergeCell ref="D4:E4"/>
    <mergeCell ref="F4:G4"/>
    <mergeCell ref="H4:I4"/>
  </mergeCells>
  <phoneticPr fontId="0" type="noConversion"/>
  <hyperlinks>
    <hyperlink ref="D3:H3" location="Deadlines!A1" display="   See Deadlines tab on this worksheet for additional information " xr:uid="{5A30ECAC-64E9-4E27-AC27-FF98D27FF75F}"/>
  </hyperlinks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O10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"/>
    </sheetView>
  </sheetViews>
  <sheetFormatPr defaultRowHeight="12.5" x14ac:dyDescent="0.25"/>
  <cols>
    <col min="1" max="1" width="3.54296875" customWidth="1"/>
    <col min="2" max="2" width="6.453125" customWidth="1"/>
    <col min="3" max="3" width="47.81640625" customWidth="1"/>
    <col min="4" max="4" width="20" style="16" customWidth="1"/>
    <col min="5" max="5" width="15.453125" style="21" hidden="1" customWidth="1"/>
    <col min="7" max="7" width="19.453125" customWidth="1"/>
    <col min="257" max="257" width="3.54296875" customWidth="1"/>
    <col min="258" max="258" width="6.453125" customWidth="1"/>
    <col min="259" max="259" width="46.54296875" bestFit="1" customWidth="1"/>
    <col min="260" max="260" width="12.54296875" customWidth="1"/>
    <col min="261" max="261" width="0" hidden="1" customWidth="1"/>
    <col min="513" max="513" width="3.54296875" customWidth="1"/>
    <col min="514" max="514" width="6.453125" customWidth="1"/>
    <col min="515" max="515" width="46.54296875" bestFit="1" customWidth="1"/>
    <col min="516" max="516" width="12.54296875" customWidth="1"/>
    <col min="517" max="517" width="0" hidden="1" customWidth="1"/>
    <col min="769" max="769" width="3.54296875" customWidth="1"/>
    <col min="770" max="770" width="6.453125" customWidth="1"/>
    <col min="771" max="771" width="46.54296875" bestFit="1" customWidth="1"/>
    <col min="772" max="772" width="12.54296875" customWidth="1"/>
    <col min="773" max="773" width="0" hidden="1" customWidth="1"/>
    <col min="1025" max="1025" width="3.54296875" customWidth="1"/>
    <col min="1026" max="1026" width="6.453125" customWidth="1"/>
    <col min="1027" max="1027" width="46.54296875" bestFit="1" customWidth="1"/>
    <col min="1028" max="1028" width="12.54296875" customWidth="1"/>
    <col min="1029" max="1029" width="0" hidden="1" customWidth="1"/>
    <col min="1281" max="1281" width="3.54296875" customWidth="1"/>
    <col min="1282" max="1282" width="6.453125" customWidth="1"/>
    <col min="1283" max="1283" width="46.54296875" bestFit="1" customWidth="1"/>
    <col min="1284" max="1284" width="12.54296875" customWidth="1"/>
    <col min="1285" max="1285" width="0" hidden="1" customWidth="1"/>
    <col min="1537" max="1537" width="3.54296875" customWidth="1"/>
    <col min="1538" max="1538" width="6.453125" customWidth="1"/>
    <col min="1539" max="1539" width="46.54296875" bestFit="1" customWidth="1"/>
    <col min="1540" max="1540" width="12.54296875" customWidth="1"/>
    <col min="1541" max="1541" width="0" hidden="1" customWidth="1"/>
    <col min="1793" max="1793" width="3.54296875" customWidth="1"/>
    <col min="1794" max="1794" width="6.453125" customWidth="1"/>
    <col min="1795" max="1795" width="46.54296875" bestFit="1" customWidth="1"/>
    <col min="1796" max="1796" width="12.54296875" customWidth="1"/>
    <col min="1797" max="1797" width="0" hidden="1" customWidth="1"/>
    <col min="2049" max="2049" width="3.54296875" customWidth="1"/>
    <col min="2050" max="2050" width="6.453125" customWidth="1"/>
    <col min="2051" max="2051" width="46.54296875" bestFit="1" customWidth="1"/>
    <col min="2052" max="2052" width="12.54296875" customWidth="1"/>
    <col min="2053" max="2053" width="0" hidden="1" customWidth="1"/>
    <col min="2305" max="2305" width="3.54296875" customWidth="1"/>
    <col min="2306" max="2306" width="6.453125" customWidth="1"/>
    <col min="2307" max="2307" width="46.54296875" bestFit="1" customWidth="1"/>
    <col min="2308" max="2308" width="12.54296875" customWidth="1"/>
    <col min="2309" max="2309" width="0" hidden="1" customWidth="1"/>
    <col min="2561" max="2561" width="3.54296875" customWidth="1"/>
    <col min="2562" max="2562" width="6.453125" customWidth="1"/>
    <col min="2563" max="2563" width="46.54296875" bestFit="1" customWidth="1"/>
    <col min="2564" max="2564" width="12.54296875" customWidth="1"/>
    <col min="2565" max="2565" width="0" hidden="1" customWidth="1"/>
    <col min="2817" max="2817" width="3.54296875" customWidth="1"/>
    <col min="2818" max="2818" width="6.453125" customWidth="1"/>
    <col min="2819" max="2819" width="46.54296875" bestFit="1" customWidth="1"/>
    <col min="2820" max="2820" width="12.54296875" customWidth="1"/>
    <col min="2821" max="2821" width="0" hidden="1" customWidth="1"/>
    <col min="3073" max="3073" width="3.54296875" customWidth="1"/>
    <col min="3074" max="3074" width="6.453125" customWidth="1"/>
    <col min="3075" max="3075" width="46.54296875" bestFit="1" customWidth="1"/>
    <col min="3076" max="3076" width="12.54296875" customWidth="1"/>
    <col min="3077" max="3077" width="0" hidden="1" customWidth="1"/>
    <col min="3329" max="3329" width="3.54296875" customWidth="1"/>
    <col min="3330" max="3330" width="6.453125" customWidth="1"/>
    <col min="3331" max="3331" width="46.54296875" bestFit="1" customWidth="1"/>
    <col min="3332" max="3332" width="12.54296875" customWidth="1"/>
    <col min="3333" max="3333" width="0" hidden="1" customWidth="1"/>
    <col min="3585" max="3585" width="3.54296875" customWidth="1"/>
    <col min="3586" max="3586" width="6.453125" customWidth="1"/>
    <col min="3587" max="3587" width="46.54296875" bestFit="1" customWidth="1"/>
    <col min="3588" max="3588" width="12.54296875" customWidth="1"/>
    <col min="3589" max="3589" width="0" hidden="1" customWidth="1"/>
    <col min="3841" max="3841" width="3.54296875" customWidth="1"/>
    <col min="3842" max="3842" width="6.453125" customWidth="1"/>
    <col min="3843" max="3843" width="46.54296875" bestFit="1" customWidth="1"/>
    <col min="3844" max="3844" width="12.54296875" customWidth="1"/>
    <col min="3845" max="3845" width="0" hidden="1" customWidth="1"/>
    <col min="4097" max="4097" width="3.54296875" customWidth="1"/>
    <col min="4098" max="4098" width="6.453125" customWidth="1"/>
    <col min="4099" max="4099" width="46.54296875" bestFit="1" customWidth="1"/>
    <col min="4100" max="4100" width="12.54296875" customWidth="1"/>
    <col min="4101" max="4101" width="0" hidden="1" customWidth="1"/>
    <col min="4353" max="4353" width="3.54296875" customWidth="1"/>
    <col min="4354" max="4354" width="6.453125" customWidth="1"/>
    <col min="4355" max="4355" width="46.54296875" bestFit="1" customWidth="1"/>
    <col min="4356" max="4356" width="12.54296875" customWidth="1"/>
    <col min="4357" max="4357" width="0" hidden="1" customWidth="1"/>
    <col min="4609" max="4609" width="3.54296875" customWidth="1"/>
    <col min="4610" max="4610" width="6.453125" customWidth="1"/>
    <col min="4611" max="4611" width="46.54296875" bestFit="1" customWidth="1"/>
    <col min="4612" max="4612" width="12.54296875" customWidth="1"/>
    <col min="4613" max="4613" width="0" hidden="1" customWidth="1"/>
    <col min="4865" max="4865" width="3.54296875" customWidth="1"/>
    <col min="4866" max="4866" width="6.453125" customWidth="1"/>
    <col min="4867" max="4867" width="46.54296875" bestFit="1" customWidth="1"/>
    <col min="4868" max="4868" width="12.54296875" customWidth="1"/>
    <col min="4869" max="4869" width="0" hidden="1" customWidth="1"/>
    <col min="5121" max="5121" width="3.54296875" customWidth="1"/>
    <col min="5122" max="5122" width="6.453125" customWidth="1"/>
    <col min="5123" max="5123" width="46.54296875" bestFit="1" customWidth="1"/>
    <col min="5124" max="5124" width="12.54296875" customWidth="1"/>
    <col min="5125" max="5125" width="0" hidden="1" customWidth="1"/>
    <col min="5377" max="5377" width="3.54296875" customWidth="1"/>
    <col min="5378" max="5378" width="6.453125" customWidth="1"/>
    <col min="5379" max="5379" width="46.54296875" bestFit="1" customWidth="1"/>
    <col min="5380" max="5380" width="12.54296875" customWidth="1"/>
    <col min="5381" max="5381" width="0" hidden="1" customWidth="1"/>
    <col min="5633" max="5633" width="3.54296875" customWidth="1"/>
    <col min="5634" max="5634" width="6.453125" customWidth="1"/>
    <col min="5635" max="5635" width="46.54296875" bestFit="1" customWidth="1"/>
    <col min="5636" max="5636" width="12.54296875" customWidth="1"/>
    <col min="5637" max="5637" width="0" hidden="1" customWidth="1"/>
    <col min="5889" max="5889" width="3.54296875" customWidth="1"/>
    <col min="5890" max="5890" width="6.453125" customWidth="1"/>
    <col min="5891" max="5891" width="46.54296875" bestFit="1" customWidth="1"/>
    <col min="5892" max="5892" width="12.54296875" customWidth="1"/>
    <col min="5893" max="5893" width="0" hidden="1" customWidth="1"/>
    <col min="6145" max="6145" width="3.54296875" customWidth="1"/>
    <col min="6146" max="6146" width="6.453125" customWidth="1"/>
    <col min="6147" max="6147" width="46.54296875" bestFit="1" customWidth="1"/>
    <col min="6148" max="6148" width="12.54296875" customWidth="1"/>
    <col min="6149" max="6149" width="0" hidden="1" customWidth="1"/>
    <col min="6401" max="6401" width="3.54296875" customWidth="1"/>
    <col min="6402" max="6402" width="6.453125" customWidth="1"/>
    <col min="6403" max="6403" width="46.54296875" bestFit="1" customWidth="1"/>
    <col min="6404" max="6404" width="12.54296875" customWidth="1"/>
    <col min="6405" max="6405" width="0" hidden="1" customWidth="1"/>
    <col min="6657" max="6657" width="3.54296875" customWidth="1"/>
    <col min="6658" max="6658" width="6.453125" customWidth="1"/>
    <col min="6659" max="6659" width="46.54296875" bestFit="1" customWidth="1"/>
    <col min="6660" max="6660" width="12.54296875" customWidth="1"/>
    <col min="6661" max="6661" width="0" hidden="1" customWidth="1"/>
    <col min="6913" max="6913" width="3.54296875" customWidth="1"/>
    <col min="6914" max="6914" width="6.453125" customWidth="1"/>
    <col min="6915" max="6915" width="46.54296875" bestFit="1" customWidth="1"/>
    <col min="6916" max="6916" width="12.54296875" customWidth="1"/>
    <col min="6917" max="6917" width="0" hidden="1" customWidth="1"/>
    <col min="7169" max="7169" width="3.54296875" customWidth="1"/>
    <col min="7170" max="7170" width="6.453125" customWidth="1"/>
    <col min="7171" max="7171" width="46.54296875" bestFit="1" customWidth="1"/>
    <col min="7172" max="7172" width="12.54296875" customWidth="1"/>
    <col min="7173" max="7173" width="0" hidden="1" customWidth="1"/>
    <col min="7425" max="7425" width="3.54296875" customWidth="1"/>
    <col min="7426" max="7426" width="6.453125" customWidth="1"/>
    <col min="7427" max="7427" width="46.54296875" bestFit="1" customWidth="1"/>
    <col min="7428" max="7428" width="12.54296875" customWidth="1"/>
    <col min="7429" max="7429" width="0" hidden="1" customWidth="1"/>
    <col min="7681" max="7681" width="3.54296875" customWidth="1"/>
    <col min="7682" max="7682" width="6.453125" customWidth="1"/>
    <col min="7683" max="7683" width="46.54296875" bestFit="1" customWidth="1"/>
    <col min="7684" max="7684" width="12.54296875" customWidth="1"/>
    <col min="7685" max="7685" width="0" hidden="1" customWidth="1"/>
    <col min="7937" max="7937" width="3.54296875" customWidth="1"/>
    <col min="7938" max="7938" width="6.453125" customWidth="1"/>
    <col min="7939" max="7939" width="46.54296875" bestFit="1" customWidth="1"/>
    <col min="7940" max="7940" width="12.54296875" customWidth="1"/>
    <col min="7941" max="7941" width="0" hidden="1" customWidth="1"/>
    <col min="8193" max="8193" width="3.54296875" customWidth="1"/>
    <col min="8194" max="8194" width="6.453125" customWidth="1"/>
    <col min="8195" max="8195" width="46.54296875" bestFit="1" customWidth="1"/>
    <col min="8196" max="8196" width="12.54296875" customWidth="1"/>
    <col min="8197" max="8197" width="0" hidden="1" customWidth="1"/>
    <col min="8449" max="8449" width="3.54296875" customWidth="1"/>
    <col min="8450" max="8450" width="6.453125" customWidth="1"/>
    <col min="8451" max="8451" width="46.54296875" bestFit="1" customWidth="1"/>
    <col min="8452" max="8452" width="12.54296875" customWidth="1"/>
    <col min="8453" max="8453" width="0" hidden="1" customWidth="1"/>
    <col min="8705" max="8705" width="3.54296875" customWidth="1"/>
    <col min="8706" max="8706" width="6.453125" customWidth="1"/>
    <col min="8707" max="8707" width="46.54296875" bestFit="1" customWidth="1"/>
    <col min="8708" max="8708" width="12.54296875" customWidth="1"/>
    <col min="8709" max="8709" width="0" hidden="1" customWidth="1"/>
    <col min="8961" max="8961" width="3.54296875" customWidth="1"/>
    <col min="8962" max="8962" width="6.453125" customWidth="1"/>
    <col min="8963" max="8963" width="46.54296875" bestFit="1" customWidth="1"/>
    <col min="8964" max="8964" width="12.54296875" customWidth="1"/>
    <col min="8965" max="8965" width="0" hidden="1" customWidth="1"/>
    <col min="9217" max="9217" width="3.54296875" customWidth="1"/>
    <col min="9218" max="9218" width="6.453125" customWidth="1"/>
    <col min="9219" max="9219" width="46.54296875" bestFit="1" customWidth="1"/>
    <col min="9220" max="9220" width="12.54296875" customWidth="1"/>
    <col min="9221" max="9221" width="0" hidden="1" customWidth="1"/>
    <col min="9473" max="9473" width="3.54296875" customWidth="1"/>
    <col min="9474" max="9474" width="6.453125" customWidth="1"/>
    <col min="9475" max="9475" width="46.54296875" bestFit="1" customWidth="1"/>
    <col min="9476" max="9476" width="12.54296875" customWidth="1"/>
    <col min="9477" max="9477" width="0" hidden="1" customWidth="1"/>
    <col min="9729" max="9729" width="3.54296875" customWidth="1"/>
    <col min="9730" max="9730" width="6.453125" customWidth="1"/>
    <col min="9731" max="9731" width="46.54296875" bestFit="1" customWidth="1"/>
    <col min="9732" max="9732" width="12.54296875" customWidth="1"/>
    <col min="9733" max="9733" width="0" hidden="1" customWidth="1"/>
    <col min="9985" max="9985" width="3.54296875" customWidth="1"/>
    <col min="9986" max="9986" width="6.453125" customWidth="1"/>
    <col min="9987" max="9987" width="46.54296875" bestFit="1" customWidth="1"/>
    <col min="9988" max="9988" width="12.54296875" customWidth="1"/>
    <col min="9989" max="9989" width="0" hidden="1" customWidth="1"/>
    <col min="10241" max="10241" width="3.54296875" customWidth="1"/>
    <col min="10242" max="10242" width="6.453125" customWidth="1"/>
    <col min="10243" max="10243" width="46.54296875" bestFit="1" customWidth="1"/>
    <col min="10244" max="10244" width="12.54296875" customWidth="1"/>
    <col min="10245" max="10245" width="0" hidden="1" customWidth="1"/>
    <col min="10497" max="10497" width="3.54296875" customWidth="1"/>
    <col min="10498" max="10498" width="6.453125" customWidth="1"/>
    <col min="10499" max="10499" width="46.54296875" bestFit="1" customWidth="1"/>
    <col min="10500" max="10500" width="12.54296875" customWidth="1"/>
    <col min="10501" max="10501" width="0" hidden="1" customWidth="1"/>
    <col min="10753" max="10753" width="3.54296875" customWidth="1"/>
    <col min="10754" max="10754" width="6.453125" customWidth="1"/>
    <col min="10755" max="10755" width="46.54296875" bestFit="1" customWidth="1"/>
    <col min="10756" max="10756" width="12.54296875" customWidth="1"/>
    <col min="10757" max="10757" width="0" hidden="1" customWidth="1"/>
    <col min="11009" max="11009" width="3.54296875" customWidth="1"/>
    <col min="11010" max="11010" width="6.453125" customWidth="1"/>
    <col min="11011" max="11011" width="46.54296875" bestFit="1" customWidth="1"/>
    <col min="11012" max="11012" width="12.54296875" customWidth="1"/>
    <col min="11013" max="11013" width="0" hidden="1" customWidth="1"/>
    <col min="11265" max="11265" width="3.54296875" customWidth="1"/>
    <col min="11266" max="11266" width="6.453125" customWidth="1"/>
    <col min="11267" max="11267" width="46.54296875" bestFit="1" customWidth="1"/>
    <col min="11268" max="11268" width="12.54296875" customWidth="1"/>
    <col min="11269" max="11269" width="0" hidden="1" customWidth="1"/>
    <col min="11521" max="11521" width="3.54296875" customWidth="1"/>
    <col min="11522" max="11522" width="6.453125" customWidth="1"/>
    <col min="11523" max="11523" width="46.54296875" bestFit="1" customWidth="1"/>
    <col min="11524" max="11524" width="12.54296875" customWidth="1"/>
    <col min="11525" max="11525" width="0" hidden="1" customWidth="1"/>
    <col min="11777" max="11777" width="3.54296875" customWidth="1"/>
    <col min="11778" max="11778" width="6.453125" customWidth="1"/>
    <col min="11779" max="11779" width="46.54296875" bestFit="1" customWidth="1"/>
    <col min="11780" max="11780" width="12.54296875" customWidth="1"/>
    <col min="11781" max="11781" width="0" hidden="1" customWidth="1"/>
    <col min="12033" max="12033" width="3.54296875" customWidth="1"/>
    <col min="12034" max="12034" width="6.453125" customWidth="1"/>
    <col min="12035" max="12035" width="46.54296875" bestFit="1" customWidth="1"/>
    <col min="12036" max="12036" width="12.54296875" customWidth="1"/>
    <col min="12037" max="12037" width="0" hidden="1" customWidth="1"/>
    <col min="12289" max="12289" width="3.54296875" customWidth="1"/>
    <col min="12290" max="12290" width="6.453125" customWidth="1"/>
    <col min="12291" max="12291" width="46.54296875" bestFit="1" customWidth="1"/>
    <col min="12292" max="12292" width="12.54296875" customWidth="1"/>
    <col min="12293" max="12293" width="0" hidden="1" customWidth="1"/>
    <col min="12545" max="12545" width="3.54296875" customWidth="1"/>
    <col min="12546" max="12546" width="6.453125" customWidth="1"/>
    <col min="12547" max="12547" width="46.54296875" bestFit="1" customWidth="1"/>
    <col min="12548" max="12548" width="12.54296875" customWidth="1"/>
    <col min="12549" max="12549" width="0" hidden="1" customWidth="1"/>
    <col min="12801" max="12801" width="3.54296875" customWidth="1"/>
    <col min="12802" max="12802" width="6.453125" customWidth="1"/>
    <col min="12803" max="12803" width="46.54296875" bestFit="1" customWidth="1"/>
    <col min="12804" max="12804" width="12.54296875" customWidth="1"/>
    <col min="12805" max="12805" width="0" hidden="1" customWidth="1"/>
    <col min="13057" max="13057" width="3.54296875" customWidth="1"/>
    <col min="13058" max="13058" width="6.453125" customWidth="1"/>
    <col min="13059" max="13059" width="46.54296875" bestFit="1" customWidth="1"/>
    <col min="13060" max="13060" width="12.54296875" customWidth="1"/>
    <col min="13061" max="13061" width="0" hidden="1" customWidth="1"/>
    <col min="13313" max="13313" width="3.54296875" customWidth="1"/>
    <col min="13314" max="13314" width="6.453125" customWidth="1"/>
    <col min="13315" max="13315" width="46.54296875" bestFit="1" customWidth="1"/>
    <col min="13316" max="13316" width="12.54296875" customWidth="1"/>
    <col min="13317" max="13317" width="0" hidden="1" customWidth="1"/>
    <col min="13569" max="13569" width="3.54296875" customWidth="1"/>
    <col min="13570" max="13570" width="6.453125" customWidth="1"/>
    <col min="13571" max="13571" width="46.54296875" bestFit="1" customWidth="1"/>
    <col min="13572" max="13572" width="12.54296875" customWidth="1"/>
    <col min="13573" max="13573" width="0" hidden="1" customWidth="1"/>
    <col min="13825" max="13825" width="3.54296875" customWidth="1"/>
    <col min="13826" max="13826" width="6.453125" customWidth="1"/>
    <col min="13827" max="13827" width="46.54296875" bestFit="1" customWidth="1"/>
    <col min="13828" max="13828" width="12.54296875" customWidth="1"/>
    <col min="13829" max="13829" width="0" hidden="1" customWidth="1"/>
    <col min="14081" max="14081" width="3.54296875" customWidth="1"/>
    <col min="14082" max="14082" width="6.453125" customWidth="1"/>
    <col min="14083" max="14083" width="46.54296875" bestFit="1" customWidth="1"/>
    <col min="14084" max="14084" width="12.54296875" customWidth="1"/>
    <col min="14085" max="14085" width="0" hidden="1" customWidth="1"/>
    <col min="14337" max="14337" width="3.54296875" customWidth="1"/>
    <col min="14338" max="14338" width="6.453125" customWidth="1"/>
    <col min="14339" max="14339" width="46.54296875" bestFit="1" customWidth="1"/>
    <col min="14340" max="14340" width="12.54296875" customWidth="1"/>
    <col min="14341" max="14341" width="0" hidden="1" customWidth="1"/>
    <col min="14593" max="14593" width="3.54296875" customWidth="1"/>
    <col min="14594" max="14594" width="6.453125" customWidth="1"/>
    <col min="14595" max="14595" width="46.54296875" bestFit="1" customWidth="1"/>
    <col min="14596" max="14596" width="12.54296875" customWidth="1"/>
    <col min="14597" max="14597" width="0" hidden="1" customWidth="1"/>
    <col min="14849" max="14849" width="3.54296875" customWidth="1"/>
    <col min="14850" max="14850" width="6.453125" customWidth="1"/>
    <col min="14851" max="14851" width="46.54296875" bestFit="1" customWidth="1"/>
    <col min="14852" max="14852" width="12.54296875" customWidth="1"/>
    <col min="14853" max="14853" width="0" hidden="1" customWidth="1"/>
    <col min="15105" max="15105" width="3.54296875" customWidth="1"/>
    <col min="15106" max="15106" width="6.453125" customWidth="1"/>
    <col min="15107" max="15107" width="46.54296875" bestFit="1" customWidth="1"/>
    <col min="15108" max="15108" width="12.54296875" customWidth="1"/>
    <col min="15109" max="15109" width="0" hidden="1" customWidth="1"/>
    <col min="15361" max="15361" width="3.54296875" customWidth="1"/>
    <col min="15362" max="15362" width="6.453125" customWidth="1"/>
    <col min="15363" max="15363" width="46.54296875" bestFit="1" customWidth="1"/>
    <col min="15364" max="15364" width="12.54296875" customWidth="1"/>
    <col min="15365" max="15365" width="0" hidden="1" customWidth="1"/>
    <col min="15617" max="15617" width="3.54296875" customWidth="1"/>
    <col min="15618" max="15618" width="6.453125" customWidth="1"/>
    <col min="15619" max="15619" width="46.54296875" bestFit="1" customWidth="1"/>
    <col min="15620" max="15620" width="12.54296875" customWidth="1"/>
    <col min="15621" max="15621" width="0" hidden="1" customWidth="1"/>
    <col min="15873" max="15873" width="3.54296875" customWidth="1"/>
    <col min="15874" max="15874" width="6.453125" customWidth="1"/>
    <col min="15875" max="15875" width="46.54296875" bestFit="1" customWidth="1"/>
    <col min="15876" max="15876" width="12.54296875" customWidth="1"/>
    <col min="15877" max="15877" width="0" hidden="1" customWidth="1"/>
    <col min="16129" max="16129" width="3.54296875" customWidth="1"/>
    <col min="16130" max="16130" width="6.453125" customWidth="1"/>
    <col min="16131" max="16131" width="46.54296875" bestFit="1" customWidth="1"/>
    <col min="16132" max="16132" width="12.54296875" customWidth="1"/>
    <col min="16133" max="16133" width="0" hidden="1" customWidth="1"/>
  </cols>
  <sheetData>
    <row r="1" spans="1:8" ht="13" x14ac:dyDescent="0.3">
      <c r="B1" s="33" t="s">
        <v>48</v>
      </c>
      <c r="D1" s="107" t="s">
        <v>138</v>
      </c>
      <c r="E1" s="108"/>
      <c r="F1" s="109"/>
      <c r="G1" s="110" t="str">
        <f>Deadlines!A5</f>
        <v>MM/DD/YYYY</v>
      </c>
      <c r="H1" s="101"/>
    </row>
    <row r="2" spans="1:8" ht="13" x14ac:dyDescent="0.3">
      <c r="B2" t="s">
        <v>58</v>
      </c>
      <c r="D2" s="99" t="s">
        <v>139</v>
      </c>
      <c r="E2" s="98"/>
      <c r="F2" s="98"/>
      <c r="G2" s="106"/>
      <c r="H2" s="97"/>
    </row>
    <row r="3" spans="1:8" ht="13" thickBot="1" x14ac:dyDescent="0.3">
      <c r="B3" t="s">
        <v>61</v>
      </c>
      <c r="D3" s="111" t="s">
        <v>140</v>
      </c>
      <c r="E3" s="112"/>
      <c r="F3" s="112"/>
      <c r="G3" s="112"/>
      <c r="H3" s="113"/>
    </row>
    <row r="4" spans="1:8" ht="13" x14ac:dyDescent="0.3">
      <c r="C4" t="s">
        <v>79</v>
      </c>
      <c r="D4" s="161" t="s">
        <v>2</v>
      </c>
      <c r="E4" s="161"/>
    </row>
    <row r="5" spans="1:8" s="12" customFormat="1" ht="13" x14ac:dyDescent="0.3">
      <c r="A5" s="5"/>
      <c r="B5" s="5"/>
      <c r="C5" s="5"/>
      <c r="D5" s="3" t="s">
        <v>150</v>
      </c>
      <c r="E5" s="22" t="s">
        <v>34</v>
      </c>
    </row>
    <row r="6" spans="1:8" ht="13" x14ac:dyDescent="0.3">
      <c r="A6" s="4" t="s">
        <v>3</v>
      </c>
      <c r="B6" s="5" t="s">
        <v>4</v>
      </c>
      <c r="C6" s="5"/>
      <c r="D6" s="44"/>
      <c r="E6" s="45"/>
    </row>
    <row r="7" spans="1:8" x14ac:dyDescent="0.25">
      <c r="A7" s="33">
        <v>1</v>
      </c>
      <c r="B7" s="7"/>
      <c r="C7" s="7"/>
      <c r="D7" s="44">
        <v>0</v>
      </c>
      <c r="E7" s="45">
        <v>0</v>
      </c>
    </row>
    <row r="8" spans="1:8" x14ac:dyDescent="0.25">
      <c r="A8" s="33">
        <v>2</v>
      </c>
      <c r="B8" s="7"/>
      <c r="C8" s="7"/>
      <c r="D8" s="44">
        <v>0</v>
      </c>
      <c r="E8" s="45">
        <v>0</v>
      </c>
    </row>
    <row r="9" spans="1:8" x14ac:dyDescent="0.25">
      <c r="A9" s="33">
        <v>3</v>
      </c>
      <c r="B9" s="7"/>
      <c r="C9" s="7"/>
      <c r="D9" s="44">
        <v>0</v>
      </c>
      <c r="E9" s="45">
        <v>0</v>
      </c>
    </row>
    <row r="10" spans="1:8" x14ac:dyDescent="0.25">
      <c r="A10" s="33">
        <v>4</v>
      </c>
      <c r="B10" s="7"/>
      <c r="C10" s="7"/>
      <c r="D10" s="44">
        <v>0</v>
      </c>
      <c r="E10" s="45">
        <v>0</v>
      </c>
    </row>
    <row r="11" spans="1:8" x14ac:dyDescent="0.25">
      <c r="A11" s="33">
        <v>5</v>
      </c>
      <c r="B11" s="7"/>
      <c r="C11" s="7"/>
      <c r="D11" s="44">
        <v>0</v>
      </c>
      <c r="E11" s="45">
        <v>0</v>
      </c>
    </row>
    <row r="12" spans="1:8" ht="14" x14ac:dyDescent="0.4">
      <c r="A12" s="33">
        <v>6</v>
      </c>
      <c r="B12" s="7"/>
      <c r="C12" s="7"/>
      <c r="D12" s="8">
        <v>0</v>
      </c>
      <c r="E12" s="24">
        <v>0</v>
      </c>
    </row>
    <row r="13" spans="1:8" ht="13" x14ac:dyDescent="0.3">
      <c r="A13" s="1"/>
      <c r="C13" s="7" t="s">
        <v>37</v>
      </c>
      <c r="D13" s="44">
        <f>SUM(D7:D12)</f>
        <v>0</v>
      </c>
      <c r="E13" s="45">
        <f>SUM(E7:E12)</f>
        <v>0</v>
      </c>
    </row>
    <row r="14" spans="1:8" ht="13" x14ac:dyDescent="0.3">
      <c r="A14" s="1"/>
      <c r="B14" s="7"/>
      <c r="C14" s="7"/>
      <c r="D14" s="63"/>
      <c r="E14" s="64"/>
    </row>
    <row r="15" spans="1:8" ht="13" x14ac:dyDescent="0.3">
      <c r="A15" s="4" t="s">
        <v>5</v>
      </c>
      <c r="B15" s="5" t="s">
        <v>6</v>
      </c>
      <c r="C15" s="5"/>
      <c r="D15" s="63"/>
      <c r="E15" s="64"/>
    </row>
    <row r="16" spans="1:8" x14ac:dyDescent="0.25">
      <c r="A16" s="33">
        <v>7</v>
      </c>
      <c r="B16" s="7" t="s">
        <v>49</v>
      </c>
      <c r="C16" s="7"/>
      <c r="D16" s="44"/>
      <c r="E16" s="45"/>
    </row>
    <row r="17" spans="1:5" ht="13" x14ac:dyDescent="0.3">
      <c r="A17" s="4"/>
      <c r="B17" s="7"/>
      <c r="C17" s="7"/>
      <c r="D17" s="44">
        <v>0</v>
      </c>
      <c r="E17" s="45">
        <v>0</v>
      </c>
    </row>
    <row r="18" spans="1:5" ht="13" x14ac:dyDescent="0.3">
      <c r="A18" s="4"/>
      <c r="B18" s="7" t="s">
        <v>51</v>
      </c>
      <c r="C18" s="7"/>
      <c r="D18" s="44"/>
      <c r="E18" s="45"/>
    </row>
    <row r="19" spans="1:5" ht="13" x14ac:dyDescent="0.3">
      <c r="A19" s="4"/>
      <c r="B19" s="7" t="s">
        <v>141</v>
      </c>
      <c r="C19" s="7"/>
      <c r="D19" s="44"/>
      <c r="E19" s="45"/>
    </row>
    <row r="20" spans="1:5" ht="13" x14ac:dyDescent="0.3">
      <c r="A20" s="1"/>
      <c r="B20" s="7"/>
      <c r="C20" s="7"/>
      <c r="D20" s="44">
        <v>0</v>
      </c>
      <c r="E20" s="45">
        <v>0</v>
      </c>
    </row>
    <row r="21" spans="1:5" x14ac:dyDescent="0.25">
      <c r="A21" s="33">
        <v>8</v>
      </c>
      <c r="B21" s="7" t="s">
        <v>50</v>
      </c>
      <c r="C21" s="7"/>
      <c r="D21" s="44"/>
      <c r="E21" s="45"/>
    </row>
    <row r="22" spans="1:5" ht="14" x14ac:dyDescent="0.4">
      <c r="A22" s="4"/>
      <c r="B22" s="7"/>
      <c r="C22" s="7"/>
      <c r="D22" s="8">
        <v>0</v>
      </c>
      <c r="E22" s="24">
        <v>0</v>
      </c>
    </row>
    <row r="23" spans="1:5" ht="13" x14ac:dyDescent="0.3">
      <c r="A23" s="1"/>
      <c r="C23" s="7" t="s">
        <v>38</v>
      </c>
      <c r="D23" s="44">
        <f>SUM(D16:D22)</f>
        <v>0</v>
      </c>
      <c r="E23" s="45">
        <f>SUM(E16:E22)</f>
        <v>0</v>
      </c>
    </row>
    <row r="24" spans="1:5" ht="13" x14ac:dyDescent="0.3">
      <c r="A24" s="1"/>
      <c r="C24" s="7" t="s">
        <v>7</v>
      </c>
      <c r="D24" s="44">
        <f>+D13+D23</f>
        <v>0</v>
      </c>
      <c r="E24" s="45">
        <f>+E13+E23</f>
        <v>0</v>
      </c>
    </row>
    <row r="25" spans="1:5" ht="13" x14ac:dyDescent="0.3">
      <c r="A25" s="1"/>
      <c r="B25" s="7"/>
      <c r="C25" s="7"/>
      <c r="D25" s="44"/>
      <c r="E25" s="45"/>
    </row>
    <row r="26" spans="1:5" ht="13" x14ac:dyDescent="0.3">
      <c r="A26" s="4" t="s">
        <v>8</v>
      </c>
      <c r="B26" s="5" t="s">
        <v>9</v>
      </c>
      <c r="C26" s="5"/>
      <c r="D26" s="44"/>
      <c r="E26" s="45"/>
    </row>
    <row r="27" spans="1:5" x14ac:dyDescent="0.25">
      <c r="A27" s="33">
        <v>1</v>
      </c>
      <c r="B27" s="20">
        <v>0.45</v>
      </c>
      <c r="C27" s="38" t="s">
        <v>52</v>
      </c>
      <c r="D27" s="44">
        <f>$B$27*D7</f>
        <v>0</v>
      </c>
      <c r="E27" s="45">
        <f>$B$27*E7</f>
        <v>0</v>
      </c>
    </row>
    <row r="28" spans="1:5" x14ac:dyDescent="0.25">
      <c r="A28" s="33">
        <v>2</v>
      </c>
      <c r="B28" s="20">
        <v>0.14499999999999999</v>
      </c>
      <c r="C28" s="38" t="s">
        <v>53</v>
      </c>
      <c r="D28" s="44">
        <f>$B$28*D8</f>
        <v>0</v>
      </c>
      <c r="E28" s="45">
        <f>$B$28*E8</f>
        <v>0</v>
      </c>
    </row>
    <row r="29" spans="1:5" x14ac:dyDescent="0.25">
      <c r="A29" s="33">
        <v>3</v>
      </c>
      <c r="B29" s="20">
        <v>0.14499999999999999</v>
      </c>
      <c r="C29" s="38" t="s">
        <v>53</v>
      </c>
      <c r="D29" s="44">
        <f>$B$29*D9</f>
        <v>0</v>
      </c>
      <c r="E29" s="45">
        <f>$B$29*E9</f>
        <v>0</v>
      </c>
    </row>
    <row r="30" spans="1:5" x14ac:dyDescent="0.25">
      <c r="A30" s="33">
        <v>4</v>
      </c>
      <c r="B30" s="20">
        <v>0.14499999999999999</v>
      </c>
      <c r="C30" s="38" t="s">
        <v>53</v>
      </c>
      <c r="D30" s="44">
        <f>$B$30*D10</f>
        <v>0</v>
      </c>
      <c r="E30" s="45">
        <f>$B$30*E10</f>
        <v>0</v>
      </c>
    </row>
    <row r="31" spans="1:5" x14ac:dyDescent="0.25">
      <c r="A31" s="33">
        <v>5</v>
      </c>
      <c r="B31" s="20">
        <v>0.14499999999999999</v>
      </c>
      <c r="C31" s="38" t="s">
        <v>53</v>
      </c>
      <c r="D31" s="44">
        <f>$B$31*D11</f>
        <v>0</v>
      </c>
      <c r="E31" s="45">
        <f>$B$31*E11</f>
        <v>0</v>
      </c>
    </row>
    <row r="32" spans="1:5" x14ac:dyDescent="0.25">
      <c r="A32" s="33">
        <v>6</v>
      </c>
      <c r="B32" s="20">
        <v>0.14499999999999999</v>
      </c>
      <c r="C32" s="38" t="s">
        <v>53</v>
      </c>
      <c r="D32" s="44">
        <f>$B$32*D12</f>
        <v>0</v>
      </c>
      <c r="E32" s="45">
        <f>$B$32*E12</f>
        <v>0</v>
      </c>
    </row>
    <row r="33" spans="1:5" x14ac:dyDescent="0.25">
      <c r="A33" s="33">
        <v>7</v>
      </c>
      <c r="B33" s="20">
        <v>0.45</v>
      </c>
      <c r="C33" s="38" t="s">
        <v>52</v>
      </c>
      <c r="D33" s="44">
        <f>$B$33*D17</f>
        <v>0</v>
      </c>
      <c r="E33" s="45">
        <f>$B$33*E17</f>
        <v>0</v>
      </c>
    </row>
    <row r="34" spans="1:5" ht="14" x14ac:dyDescent="0.4">
      <c r="A34" s="33">
        <v>8</v>
      </c>
      <c r="B34" s="19">
        <v>7.6499999999999999E-2</v>
      </c>
      <c r="C34" s="38" t="s">
        <v>75</v>
      </c>
      <c r="D34" s="8">
        <f>$B$34*D22</f>
        <v>0</v>
      </c>
      <c r="E34" s="24">
        <f>$B$34*E22</f>
        <v>0</v>
      </c>
    </row>
    <row r="35" spans="1:5" ht="13" x14ac:dyDescent="0.3">
      <c r="A35" s="1"/>
      <c r="C35" s="7" t="s">
        <v>1</v>
      </c>
      <c r="D35" s="44">
        <f>SUM(D27:D34)</f>
        <v>0</v>
      </c>
      <c r="E35" s="45">
        <f>SUM(E27:E34)</f>
        <v>0</v>
      </c>
    </row>
    <row r="36" spans="1:5" ht="14" x14ac:dyDescent="0.4">
      <c r="A36" s="1"/>
      <c r="B36" s="7"/>
      <c r="C36" s="7"/>
      <c r="D36" s="8"/>
      <c r="E36" s="24"/>
    </row>
    <row r="37" spans="1:5" ht="13" x14ac:dyDescent="0.3">
      <c r="A37" s="1"/>
      <c r="C37" s="7" t="s">
        <v>10</v>
      </c>
      <c r="D37" s="63">
        <f>+D24+D35</f>
        <v>0</v>
      </c>
      <c r="E37" s="64">
        <f>+E24+E35</f>
        <v>0</v>
      </c>
    </row>
    <row r="38" spans="1:5" ht="13" x14ac:dyDescent="0.3">
      <c r="A38" s="1"/>
      <c r="B38" s="7"/>
      <c r="C38" s="7"/>
      <c r="D38" s="63"/>
      <c r="E38" s="64"/>
    </row>
    <row r="39" spans="1:5" ht="13" x14ac:dyDescent="0.3">
      <c r="A39" s="4" t="s">
        <v>11</v>
      </c>
      <c r="B39" s="1" t="s">
        <v>160</v>
      </c>
      <c r="C39" s="5"/>
      <c r="D39" s="44"/>
      <c r="E39" s="45"/>
    </row>
    <row r="40" spans="1:5" x14ac:dyDescent="0.25">
      <c r="C40" s="7"/>
      <c r="D40" s="44">
        <v>0</v>
      </c>
      <c r="E40" s="45">
        <v>0</v>
      </c>
    </row>
    <row r="41" spans="1:5" ht="14" x14ac:dyDescent="0.4">
      <c r="A41" s="4"/>
      <c r="B41" s="7"/>
      <c r="C41" s="7"/>
      <c r="D41" s="8">
        <v>0</v>
      </c>
      <c r="E41" s="24">
        <v>0</v>
      </c>
    </row>
    <row r="42" spans="1:5" x14ac:dyDescent="0.25">
      <c r="C42" s="7" t="s">
        <v>35</v>
      </c>
      <c r="D42" s="63">
        <f>SUM(D40:D41)</f>
        <v>0</v>
      </c>
      <c r="E42" s="64">
        <f>SUM(E40:E41)</f>
        <v>0</v>
      </c>
    </row>
    <row r="43" spans="1:5" x14ac:dyDescent="0.25">
      <c r="C43" s="7"/>
      <c r="D43" s="63"/>
      <c r="E43" s="64"/>
    </row>
    <row r="44" spans="1:5" ht="13" x14ac:dyDescent="0.3">
      <c r="A44" s="4" t="s">
        <v>12</v>
      </c>
      <c r="B44" s="5" t="s">
        <v>13</v>
      </c>
      <c r="C44" s="5"/>
      <c r="D44" s="44"/>
      <c r="E44" s="45"/>
    </row>
    <row r="45" spans="1:5" ht="13" x14ac:dyDescent="0.3">
      <c r="A45" s="4"/>
      <c r="B45" s="7" t="s">
        <v>55</v>
      </c>
      <c r="D45" s="44"/>
      <c r="E45" s="45"/>
    </row>
    <row r="46" spans="1:5" ht="13" x14ac:dyDescent="0.3">
      <c r="A46" s="4"/>
      <c r="B46" s="7"/>
      <c r="D46" s="44">
        <v>0</v>
      </c>
      <c r="E46" s="45">
        <v>0</v>
      </c>
    </row>
    <row r="47" spans="1:5" ht="13" x14ac:dyDescent="0.3">
      <c r="A47" s="4"/>
      <c r="B47" s="7" t="s">
        <v>56</v>
      </c>
      <c r="D47" s="44"/>
      <c r="E47" s="45"/>
    </row>
    <row r="48" spans="1:5" ht="14" x14ac:dyDescent="0.4">
      <c r="A48" s="1"/>
      <c r="D48" s="8">
        <v>0</v>
      </c>
      <c r="E48" s="24">
        <v>0</v>
      </c>
    </row>
    <row r="49" spans="1:5" ht="13" x14ac:dyDescent="0.3">
      <c r="A49" s="1"/>
      <c r="C49" s="7" t="s">
        <v>14</v>
      </c>
      <c r="D49" s="63">
        <f>SUM(D45:D48)</f>
        <v>0</v>
      </c>
      <c r="E49" s="64">
        <f>SUM(E45:E48)</f>
        <v>0</v>
      </c>
    </row>
    <row r="50" spans="1:5" ht="13" x14ac:dyDescent="0.3">
      <c r="A50" s="1"/>
      <c r="C50" s="7"/>
      <c r="D50" s="63"/>
      <c r="E50" s="64"/>
    </row>
    <row r="51" spans="1:5" ht="13" x14ac:dyDescent="0.3">
      <c r="A51" s="4" t="s">
        <v>15</v>
      </c>
      <c r="B51" s="5" t="s">
        <v>59</v>
      </c>
      <c r="C51" s="5"/>
      <c r="D51" s="63"/>
      <c r="E51" s="64"/>
    </row>
    <row r="52" spans="1:5" ht="13" x14ac:dyDescent="0.3">
      <c r="A52" s="4"/>
      <c r="B52" s="127" t="s">
        <v>161</v>
      </c>
      <c r="C52" s="5"/>
      <c r="D52" s="63"/>
      <c r="E52" s="64"/>
    </row>
    <row r="53" spans="1:5" s="33" customFormat="1" x14ac:dyDescent="0.25">
      <c r="B53" s="7"/>
      <c r="C53" s="7"/>
      <c r="D53" s="44">
        <v>0</v>
      </c>
      <c r="E53" s="45">
        <v>0</v>
      </c>
    </row>
    <row r="54" spans="1:5" s="33" customFormat="1" ht="14" x14ac:dyDescent="0.4">
      <c r="B54" s="7"/>
      <c r="C54" s="7"/>
      <c r="D54" s="8">
        <v>0</v>
      </c>
      <c r="E54" s="24">
        <v>0</v>
      </c>
    </row>
    <row r="55" spans="1:5" s="33" customFormat="1" x14ac:dyDescent="0.25">
      <c r="B55" s="7"/>
      <c r="C55" s="7" t="s">
        <v>39</v>
      </c>
      <c r="D55" s="63">
        <f>SUM(D53:D54)</f>
        <v>0</v>
      </c>
      <c r="E55" s="64">
        <f>SUM(E53:E54)</f>
        <v>0</v>
      </c>
    </row>
    <row r="56" spans="1:5" s="33" customFormat="1" x14ac:dyDescent="0.25">
      <c r="A56" s="7"/>
      <c r="B56" s="7"/>
      <c r="C56" s="7"/>
      <c r="D56" s="63"/>
      <c r="E56" s="64"/>
    </row>
    <row r="57" spans="1:5" ht="13" x14ac:dyDescent="0.3">
      <c r="A57" s="4" t="s">
        <v>16</v>
      </c>
      <c r="B57" s="5" t="s">
        <v>40</v>
      </c>
      <c r="C57" s="5"/>
      <c r="D57" s="63"/>
      <c r="E57" s="64"/>
    </row>
    <row r="58" spans="1:5" ht="13" x14ac:dyDescent="0.3">
      <c r="A58" s="4"/>
      <c r="B58" s="7" t="s">
        <v>17</v>
      </c>
      <c r="C58" s="7"/>
      <c r="D58" s="44">
        <v>0</v>
      </c>
      <c r="E58" s="45">
        <v>0</v>
      </c>
    </row>
    <row r="59" spans="1:5" ht="13" x14ac:dyDescent="0.3">
      <c r="A59" s="4"/>
      <c r="B59" s="7"/>
      <c r="C59" s="7"/>
      <c r="D59" s="44">
        <v>0</v>
      </c>
      <c r="E59" s="45">
        <v>0</v>
      </c>
    </row>
    <row r="60" spans="1:5" ht="13" x14ac:dyDescent="0.3">
      <c r="A60" s="4"/>
      <c r="B60" s="7"/>
      <c r="C60" s="7"/>
      <c r="D60" s="44">
        <v>0</v>
      </c>
      <c r="E60" s="45">
        <v>0</v>
      </c>
    </row>
    <row r="61" spans="1:5" ht="13" x14ac:dyDescent="0.3">
      <c r="A61" s="4"/>
      <c r="B61" s="7"/>
      <c r="C61" s="7"/>
      <c r="D61" s="44">
        <v>0</v>
      </c>
      <c r="E61" s="45">
        <v>0</v>
      </c>
    </row>
    <row r="62" spans="1:5" ht="13" x14ac:dyDescent="0.3">
      <c r="A62" s="1"/>
      <c r="B62" s="31" t="s">
        <v>18</v>
      </c>
      <c r="C62" s="31"/>
      <c r="D62" s="44">
        <v>0</v>
      </c>
      <c r="E62" s="45">
        <v>0</v>
      </c>
    </row>
    <row r="63" spans="1:5" ht="13" x14ac:dyDescent="0.3">
      <c r="A63" s="1"/>
      <c r="B63" s="31" t="s">
        <v>19</v>
      </c>
      <c r="C63" s="31"/>
      <c r="D63" s="44">
        <v>0</v>
      </c>
      <c r="E63" s="45">
        <v>0</v>
      </c>
    </row>
    <row r="64" spans="1:5" ht="13" x14ac:dyDescent="0.3">
      <c r="A64" s="1"/>
      <c r="B64" s="31" t="s">
        <v>36</v>
      </c>
      <c r="C64" s="31"/>
      <c r="D64" s="65">
        <v>0</v>
      </c>
      <c r="E64" s="45">
        <v>0</v>
      </c>
    </row>
    <row r="65" spans="1:5" ht="13" x14ac:dyDescent="0.3">
      <c r="A65" s="1"/>
      <c r="B65" s="31" t="s">
        <v>57</v>
      </c>
      <c r="C65" s="31"/>
      <c r="D65" s="44"/>
      <c r="E65" s="45"/>
    </row>
    <row r="66" spans="1:5" ht="13" x14ac:dyDescent="0.3">
      <c r="A66" s="1"/>
      <c r="B66" s="31"/>
      <c r="C66" s="31" t="s">
        <v>41</v>
      </c>
      <c r="D66" s="44">
        <v>0</v>
      </c>
      <c r="E66" s="45">
        <v>0</v>
      </c>
    </row>
    <row r="67" spans="1:5" ht="13" x14ac:dyDescent="0.3">
      <c r="A67" s="1"/>
      <c r="B67" s="31"/>
      <c r="C67" s="31" t="s">
        <v>42</v>
      </c>
      <c r="D67" s="44">
        <v>0</v>
      </c>
      <c r="E67" s="45">
        <v>0</v>
      </c>
    </row>
    <row r="68" spans="1:5" ht="13" x14ac:dyDescent="0.3">
      <c r="A68" s="1"/>
      <c r="B68" s="31" t="s">
        <v>20</v>
      </c>
      <c r="C68" s="31"/>
      <c r="D68" s="44">
        <v>0</v>
      </c>
      <c r="E68" s="45">
        <v>0</v>
      </c>
    </row>
    <row r="69" spans="1:5" ht="13" x14ac:dyDescent="0.3">
      <c r="A69" s="1"/>
      <c r="B69" s="31"/>
      <c r="C69" s="31"/>
      <c r="D69" s="44">
        <v>0</v>
      </c>
      <c r="E69" s="45">
        <v>0</v>
      </c>
    </row>
    <row r="70" spans="1:5" ht="13" x14ac:dyDescent="0.3">
      <c r="A70" s="1"/>
      <c r="B70" s="31"/>
      <c r="C70" s="31"/>
      <c r="D70" s="44">
        <v>0</v>
      </c>
      <c r="E70" s="45">
        <v>0</v>
      </c>
    </row>
    <row r="71" spans="1:5" ht="13" x14ac:dyDescent="0.3">
      <c r="A71" s="1"/>
      <c r="B71" s="31"/>
      <c r="C71" s="31"/>
      <c r="D71" s="44">
        <v>0</v>
      </c>
      <c r="E71" s="45">
        <v>0</v>
      </c>
    </row>
    <row r="72" spans="1:5" ht="13" x14ac:dyDescent="0.3">
      <c r="A72" s="1"/>
      <c r="B72" s="31"/>
      <c r="C72" s="31"/>
      <c r="D72" s="44">
        <v>0</v>
      </c>
      <c r="E72" s="45">
        <v>0</v>
      </c>
    </row>
    <row r="73" spans="1:5" ht="13" x14ac:dyDescent="0.3">
      <c r="A73" s="1"/>
      <c r="B73" s="5" t="s">
        <v>149</v>
      </c>
      <c r="C73" s="12"/>
      <c r="D73" s="44"/>
      <c r="E73" s="45"/>
    </row>
    <row r="74" spans="1:5" ht="13" x14ac:dyDescent="0.3">
      <c r="A74" s="1"/>
      <c r="B74" s="7"/>
      <c r="C74" s="120" t="s">
        <v>148</v>
      </c>
      <c r="D74" s="123">
        <v>369.24</v>
      </c>
      <c r="E74" s="45"/>
    </row>
    <row r="75" spans="1:5" ht="14" x14ac:dyDescent="0.4">
      <c r="A75" s="1"/>
      <c r="B75" s="31"/>
      <c r="C75" s="121" t="s">
        <v>151</v>
      </c>
      <c r="D75" s="8">
        <v>0</v>
      </c>
      <c r="E75" s="24">
        <v>0</v>
      </c>
    </row>
    <row r="76" spans="1:5" ht="13" x14ac:dyDescent="0.3">
      <c r="A76" s="1"/>
      <c r="B76" s="7" t="s">
        <v>21</v>
      </c>
      <c r="C76" s="7"/>
      <c r="D76" s="67">
        <f>SUM(D58:D75)-D74</f>
        <v>0</v>
      </c>
      <c r="E76" s="64">
        <f>SUM(E58:E75)</f>
        <v>0</v>
      </c>
    </row>
    <row r="77" spans="1:5" ht="13" x14ac:dyDescent="0.3">
      <c r="A77" s="1"/>
      <c r="B77" s="7"/>
      <c r="C77" s="7"/>
      <c r="D77" s="66"/>
      <c r="E77" s="46"/>
    </row>
    <row r="78" spans="1:5" ht="13" x14ac:dyDescent="0.3">
      <c r="A78" s="4" t="s">
        <v>22</v>
      </c>
      <c r="B78" s="5" t="s">
        <v>23</v>
      </c>
      <c r="C78" s="5"/>
      <c r="D78" s="44">
        <f>D37+D42+D49+D55+D76</f>
        <v>0</v>
      </c>
      <c r="E78" s="45">
        <f>E37+E42+E49+E55+E76</f>
        <v>0</v>
      </c>
    </row>
    <row r="79" spans="1:5" ht="13" x14ac:dyDescent="0.3">
      <c r="A79" s="4"/>
      <c r="B79" s="5"/>
      <c r="C79" s="5"/>
      <c r="D79" s="44"/>
      <c r="E79" s="45"/>
    </row>
    <row r="80" spans="1:5" ht="13" x14ac:dyDescent="0.3">
      <c r="A80" s="4"/>
      <c r="B80" s="7" t="s">
        <v>43</v>
      </c>
      <c r="C80" s="7" t="s">
        <v>76</v>
      </c>
      <c r="D80" s="44">
        <f>D78-(D42+D55+D66+D67+D75)</f>
        <v>0</v>
      </c>
      <c r="E80" s="45">
        <f>E78-(E42+E55+E66+E67+E75)</f>
        <v>0</v>
      </c>
    </row>
    <row r="81" spans="1:5" ht="13" x14ac:dyDescent="0.3">
      <c r="A81" s="4"/>
      <c r="B81" s="7"/>
      <c r="C81" s="33" t="s">
        <v>162</v>
      </c>
      <c r="D81" s="44"/>
      <c r="E81" s="45"/>
    </row>
    <row r="82" spans="1:5" ht="13" x14ac:dyDescent="0.3">
      <c r="A82" s="4"/>
      <c r="B82" s="33"/>
      <c r="C82" s="33" t="s">
        <v>163</v>
      </c>
      <c r="D82" s="44"/>
      <c r="E82" s="45"/>
    </row>
    <row r="83" spans="1:5" ht="13" x14ac:dyDescent="0.3">
      <c r="A83" s="4" t="s">
        <v>24</v>
      </c>
      <c r="B83" s="12" t="s">
        <v>0</v>
      </c>
      <c r="C83" s="12"/>
      <c r="D83" s="44"/>
      <c r="E83" s="45"/>
    </row>
    <row r="84" spans="1:5" ht="13" x14ac:dyDescent="0.3">
      <c r="A84" s="4"/>
      <c r="B84" s="118"/>
      <c r="C84" s="39" t="s">
        <v>147</v>
      </c>
      <c r="D84" s="44">
        <f>$B$84*D80</f>
        <v>0</v>
      </c>
      <c r="E84" s="45">
        <f>$B$84*E80</f>
        <v>0</v>
      </c>
    </row>
    <row r="85" spans="1:5" ht="13" x14ac:dyDescent="0.3">
      <c r="A85" s="4"/>
      <c r="B85" s="18"/>
      <c r="C85" s="119" t="s">
        <v>153</v>
      </c>
      <c r="D85" s="44"/>
      <c r="E85" s="45"/>
    </row>
    <row r="86" spans="1:5" ht="13" x14ac:dyDescent="0.3">
      <c r="A86" s="4"/>
      <c r="B86" s="18"/>
      <c r="C86" s="119" t="s">
        <v>154</v>
      </c>
      <c r="D86" s="44"/>
      <c r="E86" s="45"/>
    </row>
    <row r="87" spans="1:5" ht="13" x14ac:dyDescent="0.3">
      <c r="A87" s="4"/>
      <c r="B87" s="18"/>
      <c r="C87" s="119" t="s">
        <v>155</v>
      </c>
      <c r="D87" s="44"/>
      <c r="E87" s="45"/>
    </row>
    <row r="88" spans="1:5" ht="13" x14ac:dyDescent="0.3">
      <c r="A88" s="4"/>
      <c r="B88" s="18"/>
      <c r="C88" s="119" t="s">
        <v>146</v>
      </c>
      <c r="D88" s="44"/>
      <c r="E88" s="45"/>
    </row>
    <row r="89" spans="1:5" ht="13" x14ac:dyDescent="0.3">
      <c r="A89" s="4"/>
      <c r="B89" s="18"/>
      <c r="C89" s="124" t="s">
        <v>156</v>
      </c>
      <c r="D89" s="44"/>
      <c r="E89" s="45"/>
    </row>
    <row r="90" spans="1:5" ht="13" x14ac:dyDescent="0.3">
      <c r="A90" s="4"/>
      <c r="B90" s="33"/>
      <c r="C90" s="33"/>
      <c r="D90" s="66"/>
      <c r="E90" s="46"/>
    </row>
    <row r="91" spans="1:5" ht="13" x14ac:dyDescent="0.3">
      <c r="A91" s="4" t="s">
        <v>25</v>
      </c>
      <c r="B91" s="12" t="s">
        <v>26</v>
      </c>
      <c r="C91" s="12"/>
      <c r="D91" s="44">
        <f>D84+D78</f>
        <v>0</v>
      </c>
      <c r="E91" s="45">
        <f>E84+E78</f>
        <v>0</v>
      </c>
    </row>
    <row r="92" spans="1:5" ht="13" x14ac:dyDescent="0.3">
      <c r="A92" s="4"/>
      <c r="B92" s="33"/>
      <c r="C92" s="33"/>
      <c r="D92" s="44"/>
      <c r="E92" s="45"/>
    </row>
    <row r="93" spans="1:5" ht="13" x14ac:dyDescent="0.3">
      <c r="A93" s="4" t="s">
        <v>27</v>
      </c>
      <c r="B93" s="5" t="s">
        <v>28</v>
      </c>
      <c r="C93" s="5"/>
      <c r="D93" s="49">
        <f>+D91</f>
        <v>0</v>
      </c>
      <c r="E93" s="50">
        <f>+E91</f>
        <v>0</v>
      </c>
    </row>
    <row r="94" spans="1:5" ht="13" x14ac:dyDescent="0.3">
      <c r="A94" s="1"/>
      <c r="B94" s="12"/>
      <c r="C94" s="12"/>
      <c r="D94" s="66"/>
      <c r="E94" s="46"/>
    </row>
    <row r="95" spans="1:5" ht="13" x14ac:dyDescent="0.3">
      <c r="A95" s="4"/>
      <c r="B95" s="5"/>
      <c r="C95" s="5"/>
      <c r="D95" s="66"/>
      <c r="E95" s="46"/>
    </row>
    <row r="96" spans="1:5" ht="14" x14ac:dyDescent="0.3">
      <c r="A96" s="13"/>
      <c r="B96" s="34"/>
      <c r="C96" s="36" t="s">
        <v>44</v>
      </c>
      <c r="D96" s="52"/>
      <c r="E96" s="53"/>
    </row>
    <row r="97" spans="1:15" ht="15.5" x14ac:dyDescent="0.35">
      <c r="A97" s="14"/>
      <c r="C97" s="33" t="s">
        <v>45</v>
      </c>
      <c r="D97" s="56">
        <f>D78</f>
        <v>0</v>
      </c>
      <c r="E97" s="57">
        <f>E78</f>
        <v>0</v>
      </c>
    </row>
    <row r="98" spans="1:15" ht="15.5" x14ac:dyDescent="0.35">
      <c r="A98" s="14"/>
      <c r="C98" s="33" t="s">
        <v>46</v>
      </c>
      <c r="D98" s="59">
        <f>D78-D80</f>
        <v>0</v>
      </c>
      <c r="E98" s="27">
        <f>E78-E80</f>
        <v>0</v>
      </c>
    </row>
    <row r="99" spans="1:15" ht="16" x14ac:dyDescent="0.4">
      <c r="A99" s="14"/>
      <c r="C99" s="33" t="s">
        <v>47</v>
      </c>
      <c r="D99" s="60">
        <f>D84</f>
        <v>0</v>
      </c>
      <c r="E99" s="40">
        <f>E84</f>
        <v>0</v>
      </c>
    </row>
    <row r="100" spans="1:15" ht="15.5" x14ac:dyDescent="0.35">
      <c r="A100" s="14"/>
      <c r="B100" s="14"/>
      <c r="C100" s="33" t="s">
        <v>1</v>
      </c>
      <c r="D100" s="59">
        <f>D99+D97</f>
        <v>0</v>
      </c>
      <c r="E100" s="27">
        <f>E99+E97</f>
        <v>0</v>
      </c>
    </row>
    <row r="101" spans="1:15" ht="15.5" x14ac:dyDescent="0.35">
      <c r="A101" s="14"/>
      <c r="B101" s="14"/>
      <c r="C101" s="14"/>
      <c r="D101" s="15"/>
      <c r="E101" s="26"/>
    </row>
    <row r="102" spans="1:15" x14ac:dyDescent="0.25">
      <c r="C102" s="128" t="s">
        <v>164</v>
      </c>
      <c r="D102"/>
      <c r="E102" s="25"/>
      <c r="G102" s="25"/>
      <c r="I102" s="25"/>
      <c r="K102" s="25"/>
      <c r="M102" s="25"/>
      <c r="O102" s="25"/>
    </row>
    <row r="103" spans="1:15" x14ac:dyDescent="0.25">
      <c r="B103" s="33"/>
      <c r="C103" s="33" t="s">
        <v>165</v>
      </c>
      <c r="D103"/>
      <c r="E103" s="25"/>
      <c r="G103" s="25"/>
      <c r="I103" s="25"/>
      <c r="K103" s="25"/>
      <c r="M103" s="25"/>
      <c r="O103" s="25"/>
    </row>
    <row r="104" spans="1:15" x14ac:dyDescent="0.25">
      <c r="B104" s="33"/>
      <c r="C104" s="33" t="s">
        <v>166</v>
      </c>
      <c r="D104"/>
      <c r="E104" s="25"/>
      <c r="G104" s="25"/>
      <c r="I104" s="25"/>
      <c r="K104" s="25"/>
      <c r="M104" s="25"/>
      <c r="O104" s="25"/>
    </row>
    <row r="105" spans="1:15" ht="15.5" x14ac:dyDescent="0.35">
      <c r="C105" s="33" t="s">
        <v>167</v>
      </c>
      <c r="D105"/>
      <c r="E105" s="25"/>
      <c r="G105" s="25"/>
      <c r="I105" s="25"/>
      <c r="K105" s="25"/>
      <c r="M105" s="25"/>
      <c r="O105" s="26"/>
    </row>
    <row r="106" spans="1:15" x14ac:dyDescent="0.25">
      <c r="C106" s="33" t="s">
        <v>168</v>
      </c>
      <c r="D106"/>
      <c r="E106" s="25"/>
      <c r="G106" s="25"/>
      <c r="I106" s="25"/>
      <c r="K106" s="25"/>
      <c r="M106" s="25"/>
      <c r="O106" s="25"/>
    </row>
    <row r="107" spans="1:15" x14ac:dyDescent="0.25">
      <c r="C107" s="33" t="s">
        <v>169</v>
      </c>
      <c r="D107"/>
      <c r="E107" s="25"/>
      <c r="G107" s="25"/>
      <c r="I107" s="25"/>
      <c r="K107" s="25"/>
      <c r="M107" s="25"/>
      <c r="O107" s="25"/>
    </row>
    <row r="108" spans="1:15" x14ac:dyDescent="0.25">
      <c r="C108" s="33" t="s">
        <v>170</v>
      </c>
      <c r="D108"/>
      <c r="E108" s="25"/>
      <c r="G108" s="25"/>
      <c r="I108" s="25"/>
      <c r="K108" s="25"/>
      <c r="M108" s="25"/>
      <c r="O108" s="25"/>
    </row>
    <row r="109" spans="1:15" x14ac:dyDescent="0.25">
      <c r="C109" s="33" t="s">
        <v>171</v>
      </c>
      <c r="F109" s="16"/>
      <c r="G109" s="21"/>
      <c r="H109" s="16"/>
      <c r="I109" s="21"/>
      <c r="J109" s="30"/>
      <c r="K109" s="21"/>
      <c r="L109" s="30"/>
      <c r="M109" s="21"/>
      <c r="N109" s="16"/>
      <c r="O109" s="25"/>
    </row>
  </sheetData>
  <mergeCells count="1">
    <mergeCell ref="D4:E4"/>
  </mergeCells>
  <phoneticPr fontId="0" type="noConversion"/>
  <hyperlinks>
    <hyperlink ref="D3:H3" location="Deadlines!A1" display="   See Deadlines tab on this worksheet for additional information " xr:uid="{CEB582C4-7135-471E-B2B2-36BAFE261E80}"/>
  </hyperlinks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D931-7217-48B9-86F8-DE5AD2BF8B3C}">
  <dimension ref="A1:J43"/>
  <sheetViews>
    <sheetView workbookViewId="0">
      <selection activeCell="H2" sqref="H2"/>
    </sheetView>
  </sheetViews>
  <sheetFormatPr defaultRowHeight="12.5" x14ac:dyDescent="0.25"/>
  <cols>
    <col min="1" max="1" width="10" customWidth="1"/>
    <col min="2" max="2" width="12.26953125" customWidth="1"/>
    <col min="3" max="3" width="13.26953125" customWidth="1"/>
    <col min="4" max="7" width="12.26953125" customWidth="1"/>
    <col min="8" max="8" width="11.26953125" bestFit="1" customWidth="1"/>
    <col min="9" max="9" width="33" customWidth="1"/>
    <col min="10" max="10" width="27.453125" customWidth="1"/>
  </cols>
  <sheetData>
    <row r="1" spans="1:10" ht="18" x14ac:dyDescent="0.4">
      <c r="A1" s="135" t="s">
        <v>172</v>
      </c>
      <c r="I1" s="167" t="s">
        <v>229</v>
      </c>
      <c r="J1" s="167"/>
    </row>
    <row r="2" spans="1:10" ht="18" x14ac:dyDescent="0.4">
      <c r="A2" s="135"/>
      <c r="I2" s="168" t="s">
        <v>216</v>
      </c>
      <c r="J2" s="168"/>
    </row>
    <row r="3" spans="1:10" ht="13" x14ac:dyDescent="0.3">
      <c r="A3" s="4" t="s">
        <v>180</v>
      </c>
      <c r="I3" s="4" t="s">
        <v>190</v>
      </c>
      <c r="J3" s="4" t="s">
        <v>191</v>
      </c>
    </row>
    <row r="4" spans="1:10" s="4" customFormat="1" ht="13" x14ac:dyDescent="0.3">
      <c r="A4" s="139"/>
      <c r="B4" s="171" t="s">
        <v>173</v>
      </c>
      <c r="C4" s="172"/>
      <c r="D4" s="173"/>
      <c r="E4" s="174" t="s">
        <v>174</v>
      </c>
      <c r="F4" s="175"/>
      <c r="G4" s="176"/>
      <c r="I4" s="33" t="s">
        <v>192</v>
      </c>
      <c r="J4" s="39">
        <v>0.52</v>
      </c>
    </row>
    <row r="5" spans="1:10" s="4" customFormat="1" ht="13" x14ac:dyDescent="0.3">
      <c r="A5" s="141" t="s">
        <v>181</v>
      </c>
      <c r="B5" s="140" t="s">
        <v>176</v>
      </c>
      <c r="C5" s="140" t="s">
        <v>177</v>
      </c>
      <c r="D5" s="140" t="s">
        <v>178</v>
      </c>
      <c r="E5" s="141" t="s">
        <v>176</v>
      </c>
      <c r="F5" s="141" t="s">
        <v>177</v>
      </c>
      <c r="G5" s="141" t="s">
        <v>178</v>
      </c>
      <c r="H5"/>
      <c r="I5" s="33" t="s">
        <v>193</v>
      </c>
      <c r="J5" s="39">
        <v>0.52</v>
      </c>
    </row>
    <row r="6" spans="1:10" x14ac:dyDescent="0.25">
      <c r="A6" s="131">
        <v>10</v>
      </c>
      <c r="B6" s="138">
        <f t="shared" ref="B6:G6" si="0">B8*0.5</f>
        <v>894.6</v>
      </c>
      <c r="C6" s="138">
        <f t="shared" si="0"/>
        <v>8051.4</v>
      </c>
      <c r="D6" s="138">
        <f t="shared" si="0"/>
        <v>10735.2</v>
      </c>
      <c r="E6" s="132">
        <f t="shared" si="0"/>
        <v>1076.25</v>
      </c>
      <c r="F6" s="132">
        <f t="shared" si="0"/>
        <v>9686.25</v>
      </c>
      <c r="G6" s="132">
        <f t="shared" si="0"/>
        <v>12915</v>
      </c>
      <c r="I6" s="33" t="s">
        <v>194</v>
      </c>
      <c r="J6" s="39">
        <v>0.37</v>
      </c>
    </row>
    <row r="7" spans="1:10" x14ac:dyDescent="0.25">
      <c r="A7" s="131">
        <v>15</v>
      </c>
      <c r="B7" s="138">
        <f t="shared" ref="B7:G7" si="1">B8*0.75</f>
        <v>1341.9</v>
      </c>
      <c r="C7" s="138">
        <f t="shared" si="1"/>
        <v>12077.1</v>
      </c>
      <c r="D7" s="138">
        <f t="shared" si="1"/>
        <v>16102.8</v>
      </c>
      <c r="E7" s="132">
        <f t="shared" si="1"/>
        <v>1614.38</v>
      </c>
      <c r="F7" s="132">
        <f t="shared" si="1"/>
        <v>14529.38</v>
      </c>
      <c r="G7" s="132">
        <f t="shared" si="1"/>
        <v>19372.5</v>
      </c>
      <c r="I7" s="33" t="s">
        <v>195</v>
      </c>
      <c r="J7" s="39">
        <v>0.26</v>
      </c>
    </row>
    <row r="8" spans="1:10" x14ac:dyDescent="0.25">
      <c r="A8" s="131">
        <v>20</v>
      </c>
      <c r="B8" s="138">
        <f>C8/9</f>
        <v>1789.2</v>
      </c>
      <c r="C8" s="138">
        <v>16102.8</v>
      </c>
      <c r="D8" s="138">
        <f>B8*12</f>
        <v>21470.400000000001</v>
      </c>
      <c r="E8" s="132">
        <f>F8/9</f>
        <v>2152.5</v>
      </c>
      <c r="F8" s="132">
        <v>19372.5</v>
      </c>
      <c r="G8" s="132">
        <f>E8*12</f>
        <v>25830</v>
      </c>
      <c r="I8" s="33"/>
      <c r="J8" s="33"/>
    </row>
    <row r="9" spans="1:10" x14ac:dyDescent="0.25">
      <c r="B9" s="133"/>
      <c r="C9" s="133"/>
      <c r="D9" s="133"/>
      <c r="E9" s="133"/>
      <c r="F9" s="133"/>
      <c r="G9" s="133"/>
      <c r="I9" s="156" t="s">
        <v>242</v>
      </c>
      <c r="J9" s="33"/>
    </row>
    <row r="10" spans="1:10" ht="13" x14ac:dyDescent="0.3">
      <c r="A10" s="134" t="s">
        <v>179</v>
      </c>
      <c r="C10" s="133"/>
      <c r="D10" s="133"/>
      <c r="E10" s="133"/>
      <c r="F10" s="133"/>
      <c r="G10" s="133"/>
      <c r="I10" s="33"/>
      <c r="J10" s="33"/>
    </row>
    <row r="11" spans="1:10" ht="13" x14ac:dyDescent="0.3">
      <c r="A11" s="142"/>
      <c r="B11" s="143" t="s">
        <v>175</v>
      </c>
      <c r="C11" s="144" t="s">
        <v>174</v>
      </c>
      <c r="D11" s="133"/>
      <c r="E11" s="133"/>
      <c r="G11" s="133"/>
      <c r="I11" s="169" t="s">
        <v>196</v>
      </c>
      <c r="J11" s="169"/>
    </row>
    <row r="12" spans="1:10" ht="13" x14ac:dyDescent="0.3">
      <c r="A12" s="144" t="s">
        <v>182</v>
      </c>
      <c r="B12" s="132">
        <v>22.37</v>
      </c>
      <c r="C12" s="132">
        <v>26.91</v>
      </c>
      <c r="I12" s="4" t="s">
        <v>197</v>
      </c>
      <c r="J12" s="4" t="s">
        <v>198</v>
      </c>
    </row>
    <row r="13" spans="1:10" x14ac:dyDescent="0.25">
      <c r="I13" s="33" t="s">
        <v>199</v>
      </c>
      <c r="J13" s="39">
        <v>0.05</v>
      </c>
    </row>
    <row r="14" spans="1:10" x14ac:dyDescent="0.25">
      <c r="I14" s="33" t="s">
        <v>200</v>
      </c>
      <c r="J14" s="39">
        <v>0.1</v>
      </c>
    </row>
    <row r="15" spans="1:10" ht="15.5" x14ac:dyDescent="0.35">
      <c r="A15" s="146" t="s">
        <v>183</v>
      </c>
      <c r="B15" s="147"/>
      <c r="C15" s="147"/>
      <c r="D15" s="147"/>
      <c r="E15" s="147"/>
      <c r="F15" s="147"/>
      <c r="G15" s="147"/>
      <c r="I15" s="33" t="s">
        <v>201</v>
      </c>
      <c r="J15" s="39">
        <v>0.1</v>
      </c>
    </row>
    <row r="16" spans="1:10" x14ac:dyDescent="0.25">
      <c r="A16" s="33" t="s">
        <v>184</v>
      </c>
      <c r="I16" s="33" t="s">
        <v>202</v>
      </c>
      <c r="J16" s="148" t="s">
        <v>203</v>
      </c>
    </row>
    <row r="17" spans="1:10" ht="13" x14ac:dyDescent="0.3">
      <c r="A17" s="4" t="s">
        <v>187</v>
      </c>
      <c r="B17">
        <f>369.24</f>
        <v>369.24</v>
      </c>
      <c r="C17" s="136" t="s">
        <v>188</v>
      </c>
      <c r="D17" t="s">
        <v>240</v>
      </c>
      <c r="I17" s="33" t="s">
        <v>204</v>
      </c>
      <c r="J17" s="148" t="s">
        <v>205</v>
      </c>
    </row>
    <row r="18" spans="1:10" ht="13" x14ac:dyDescent="0.3">
      <c r="A18" s="4"/>
      <c r="I18" s="33" t="s">
        <v>206</v>
      </c>
      <c r="J18" s="39">
        <v>0.2</v>
      </c>
    </row>
    <row r="19" spans="1:10" ht="13" x14ac:dyDescent="0.3">
      <c r="A19" s="137" t="s">
        <v>185</v>
      </c>
      <c r="B19" s="137" t="s">
        <v>189</v>
      </c>
      <c r="C19" s="137" t="s">
        <v>186</v>
      </c>
      <c r="D19" s="4"/>
      <c r="I19" s="33" t="s">
        <v>1</v>
      </c>
      <c r="J19" s="39">
        <v>1</v>
      </c>
    </row>
    <row r="20" spans="1:10" ht="13" x14ac:dyDescent="0.3">
      <c r="A20" s="137">
        <v>12</v>
      </c>
      <c r="B20" s="131">
        <v>20</v>
      </c>
      <c r="C20" s="145">
        <f>24*B17</f>
        <v>8862</v>
      </c>
      <c r="I20" s="156" t="s">
        <v>241</v>
      </c>
      <c r="J20" s="33"/>
    </row>
    <row r="21" spans="1:10" ht="13" x14ac:dyDescent="0.3">
      <c r="A21" s="137">
        <v>9</v>
      </c>
      <c r="B21" s="131">
        <v>20</v>
      </c>
      <c r="C21" s="145">
        <f>18*B17</f>
        <v>6646</v>
      </c>
    </row>
    <row r="22" spans="1:10" ht="13" x14ac:dyDescent="0.3">
      <c r="A22" s="137">
        <v>12</v>
      </c>
      <c r="B22" s="131">
        <v>10</v>
      </c>
      <c r="C22" s="145">
        <f>24*B17*0.5</f>
        <v>4431</v>
      </c>
    </row>
    <row r="23" spans="1:10" ht="13" x14ac:dyDescent="0.3">
      <c r="A23" s="137">
        <v>9</v>
      </c>
      <c r="B23" s="131">
        <v>10</v>
      </c>
      <c r="C23" s="145">
        <f>18*B17*0.5</f>
        <v>3323</v>
      </c>
    </row>
    <row r="24" spans="1:10" ht="13" x14ac:dyDescent="0.3">
      <c r="A24" s="4"/>
    </row>
    <row r="25" spans="1:10" ht="15.5" x14ac:dyDescent="0.35">
      <c r="A25" s="146" t="s">
        <v>227</v>
      </c>
      <c r="B25" s="146"/>
      <c r="C25" s="146"/>
      <c r="D25" s="146"/>
      <c r="E25" s="146"/>
      <c r="I25" s="146" t="s">
        <v>207</v>
      </c>
    </row>
    <row r="26" spans="1:10" ht="13" x14ac:dyDescent="0.3">
      <c r="A26" s="169" t="s">
        <v>220</v>
      </c>
      <c r="B26" s="169"/>
      <c r="C26" s="4"/>
      <c r="D26" s="169" t="s">
        <v>221</v>
      </c>
      <c r="E26" s="169"/>
      <c r="I26" s="148" t="s">
        <v>218</v>
      </c>
      <c r="J26" s="33" t="s">
        <v>217</v>
      </c>
    </row>
    <row r="27" spans="1:10" x14ac:dyDescent="0.25">
      <c r="A27">
        <v>1950</v>
      </c>
      <c r="B27" t="s">
        <v>222</v>
      </c>
      <c r="D27">
        <v>162.5</v>
      </c>
      <c r="E27" t="s">
        <v>223</v>
      </c>
      <c r="I27" s="148" t="s">
        <v>228</v>
      </c>
      <c r="J27" s="33" t="s">
        <v>208</v>
      </c>
    </row>
    <row r="28" spans="1:10" x14ac:dyDescent="0.25">
      <c r="A28">
        <v>260</v>
      </c>
      <c r="B28" t="s">
        <v>224</v>
      </c>
      <c r="D28">
        <v>21.67</v>
      </c>
      <c r="E28" t="s">
        <v>225</v>
      </c>
      <c r="I28" s="148" t="s">
        <v>209</v>
      </c>
      <c r="J28" s="33" t="s">
        <v>210</v>
      </c>
    </row>
    <row r="29" spans="1:10" x14ac:dyDescent="0.25">
      <c r="A29">
        <v>52</v>
      </c>
      <c r="B29" t="s">
        <v>226</v>
      </c>
      <c r="D29">
        <v>4.33</v>
      </c>
      <c r="E29" t="s">
        <v>226</v>
      </c>
      <c r="I29" s="148" t="s">
        <v>211</v>
      </c>
      <c r="J29" s="33" t="s">
        <v>212</v>
      </c>
    </row>
    <row r="30" spans="1:10" ht="13" x14ac:dyDescent="0.3">
      <c r="A30" s="4"/>
      <c r="I30" s="148" t="s">
        <v>213</v>
      </c>
      <c r="J30" s="33" t="s">
        <v>214</v>
      </c>
    </row>
    <row r="31" spans="1:10" ht="13" x14ac:dyDescent="0.3">
      <c r="A31" s="4"/>
      <c r="I31" s="148"/>
      <c r="J31" s="33" t="s">
        <v>219</v>
      </c>
    </row>
    <row r="32" spans="1:10" ht="13" x14ac:dyDescent="0.3">
      <c r="A32" s="4"/>
      <c r="I32" s="148" t="s">
        <v>215</v>
      </c>
      <c r="J32" s="149">
        <v>45280</v>
      </c>
    </row>
    <row r="33" spans="1:10" ht="13" x14ac:dyDescent="0.3">
      <c r="A33" s="4"/>
    </row>
    <row r="34" spans="1:10" ht="15.5" x14ac:dyDescent="0.35">
      <c r="A34" s="146" t="s">
        <v>9</v>
      </c>
    </row>
    <row r="35" spans="1:10" ht="14" x14ac:dyDescent="0.3">
      <c r="B35" s="150" t="s">
        <v>236</v>
      </c>
      <c r="C35" s="153" t="s">
        <v>238</v>
      </c>
      <c r="I35" s="158" t="s">
        <v>243</v>
      </c>
      <c r="J35" s="157"/>
    </row>
    <row r="36" spans="1:10" s="146" customFormat="1" ht="15.5" x14ac:dyDescent="0.35">
      <c r="B36" s="150" t="s">
        <v>230</v>
      </c>
      <c r="C36" s="152">
        <v>0.14499999999999999</v>
      </c>
      <c r="I36" s="170" t="s">
        <v>244</v>
      </c>
      <c r="J36" s="170"/>
    </row>
    <row r="37" spans="1:10" ht="14" x14ac:dyDescent="0.3">
      <c r="B37" s="150" t="s">
        <v>232</v>
      </c>
      <c r="C37" s="153" t="s">
        <v>239</v>
      </c>
      <c r="I37" s="157" t="s">
        <v>246</v>
      </c>
      <c r="J37" s="157"/>
    </row>
    <row r="38" spans="1:10" ht="14" x14ac:dyDescent="0.3">
      <c r="B38" s="150" t="s">
        <v>231</v>
      </c>
      <c r="C38" s="151">
        <v>0</v>
      </c>
      <c r="I38" s="157" t="s">
        <v>247</v>
      </c>
      <c r="J38" s="157"/>
    </row>
    <row r="39" spans="1:10" x14ac:dyDescent="0.25">
      <c r="B39" s="150" t="s">
        <v>233</v>
      </c>
      <c r="C39" s="152">
        <v>7.6499999999999999E-2</v>
      </c>
      <c r="I39" s="33"/>
      <c r="J39" s="33"/>
    </row>
    <row r="40" spans="1:10" x14ac:dyDescent="0.25">
      <c r="B40" s="150" t="s">
        <v>234</v>
      </c>
      <c r="C40" s="152">
        <v>7.6499999999999999E-2</v>
      </c>
      <c r="I40" s="33"/>
      <c r="J40" s="33"/>
    </row>
    <row r="41" spans="1:10" x14ac:dyDescent="0.25">
      <c r="B41" s="150" t="s">
        <v>237</v>
      </c>
      <c r="C41" s="153" t="s">
        <v>239</v>
      </c>
      <c r="I41" s="33"/>
      <c r="J41" s="33"/>
    </row>
    <row r="42" spans="1:10" x14ac:dyDescent="0.25">
      <c r="B42" s="150" t="s">
        <v>235</v>
      </c>
      <c r="C42" s="153" t="s">
        <v>239</v>
      </c>
      <c r="I42" s="33"/>
      <c r="J42" s="33"/>
    </row>
    <row r="43" spans="1:10" x14ac:dyDescent="0.25">
      <c r="I43" s="33"/>
      <c r="J43" s="149"/>
    </row>
  </sheetData>
  <mergeCells count="8">
    <mergeCell ref="I1:J1"/>
    <mergeCell ref="I2:J2"/>
    <mergeCell ref="I11:J11"/>
    <mergeCell ref="I36:J36"/>
    <mergeCell ref="A26:B26"/>
    <mergeCell ref="D26:E26"/>
    <mergeCell ref="B4:D4"/>
    <mergeCell ref="E4:G4"/>
  </mergeCells>
  <hyperlinks>
    <hyperlink ref="I20" r:id="rId1" xr:uid="{0970CC4D-6F81-46B7-92B1-523D8C5962DD}"/>
    <hyperlink ref="I9" r:id="rId2" xr:uid="{CDCF7523-4FCA-4238-9497-C7244B44AFD0}"/>
  </hyperlinks>
  <pageMargins left="0.7" right="0.7" top="0.75" bottom="0.75" header="0.3" footer="0.3"/>
  <pageSetup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Deadlines</vt:lpstr>
      <vt:lpstr>5 years</vt:lpstr>
      <vt:lpstr>4 years</vt:lpstr>
      <vt:lpstr>3 years</vt:lpstr>
      <vt:lpstr>2 years</vt:lpstr>
      <vt:lpstr>1 year</vt:lpstr>
      <vt:lpstr>Other Information</vt:lpstr>
      <vt:lpstr>Deadlines!Assurances_and_Certifications</vt:lpstr>
      <vt:lpstr>Deadlines!ED_Standard_Forms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Default workbook</dc:title>
  <dc:subject>Precision as displayed</dc:subject>
  <dc:creator>Kathy Lockard</dc:creator>
  <cp:lastModifiedBy>Donna Martin</cp:lastModifiedBy>
  <cp:lastPrinted>2018-11-20T16:14:43Z</cp:lastPrinted>
  <dcterms:created xsi:type="dcterms:W3CDTF">1999-10-07T20:14:26Z</dcterms:created>
  <dcterms:modified xsi:type="dcterms:W3CDTF">2024-03-19T20:26:07Z</dcterms:modified>
</cp:coreProperties>
</file>